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structions" sheetId="1" state="visible" r:id="rId3"/>
    <sheet name="Register" sheetId="2" state="visible" r:id="rId4"/>
    <sheet name="Summary" sheetId="3" state="visible" r:id="rId5"/>
    <sheet name="Scoring" sheetId="4" state="visible" r:id="rId6"/>
  </sheets>
  <definedNames>
    <definedName function="false" hidden="true" localSheetId="1" name="_xlnm._FilterDatabase" vbProcedure="false">Register!$A$4:$S$64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<sst xmlns="http://schemas.openxmlformats.org/spreadsheetml/2006/main" count="93" uniqueCount="82">
  <si>
    <t xml:space="preserve">AI Tools Register and Risk Assessment</t>
  </si>
  <si>
    <t xml:space="preserve">Template to adapt. It does not constitute legal advice.</t>
  </si>
  <si>
    <t xml:space="preserve">How to use</t>
  </si>
  <si>
    <t xml:space="preserve">1. In the “Register” sheet, enter every AI tool used in the company (including private accounts and free versions that you learn about from the survey).</t>
  </si>
  <si>
    <t xml:space="preserve">2. Fill in the blue columns (drop-down lists). The black columns (points, risk level, flag) calculate themselves.</t>
  </si>
  <si>
    <t xml:space="preserve">3. The “Status” column is set by the AI topic owner: Approved, Under assessment or Prohibited. The risk assessment does not replace the decision.</t>
  </si>
  <si>
    <t xml:space="preserve">4. The “Summary” sheet shows the number of tools by status and risk level. Review the register every 6 months.</t>
  </si>
  <si>
    <t xml:space="preserve">5. Row 5 in the “Register” is an example (marked “EXAMPLE”). Replace it with your own entry or delete it.</t>
  </si>
  <si>
    <t xml:space="preserve">Scoring scale</t>
  </si>
  <si>
    <t xml:space="preserve">The points and thresholds are set in the “Scoring” sheet and you can change them. This is the author’s proposal for a simple way of sorting tools by risk, not a method published by any authority or standard. It is used to set the order of review, not to establish legal compliance.</t>
  </si>
  <si>
    <t xml:space="preserve">Legal note</t>
  </si>
  <si>
    <t xml:space="preserve">The “Flag” column marks uses that, under the AI Act (Annex III), may fall within the high-risk area, including AI in recruitment and employee evaluation. Under Regulation (EU) 2026/1744, high-risk obligations are to apply from 2 December 2027. Such an entry requires legal consultation.</t>
  </si>
  <si>
    <t xml:space="preserve">Sources of the categories used: UODO (the Polish data protection authority), initial question lists on AI (2026); OWASP Top 10 for LLM Applications 2025; AI Act. Details in the article “AI in a Company Without Chaos”.</t>
  </si>
  <si>
    <t xml:space="preserve">AI Tools Register</t>
  </si>
  <si>
    <t xml:space="preserve">You fill in the blue fields; the black fields calculate themselves. Row 5 is an example.</t>
  </si>
  <si>
    <t xml:space="preserve">ID</t>
  </si>
  <si>
    <t xml:space="preserve">Tool</t>
  </si>
  <si>
    <t xml:space="preserve">Vendor</t>
  </si>
  <si>
    <t xml:space="preserve">Use case</t>
  </si>
  <si>
    <t xml:space="preserve">Department / users</t>
  </si>
  <si>
    <t xml:space="preserve">Private or free account?</t>
  </si>
  <si>
    <t xml:space="preserve">Data class</t>
  </si>
  <si>
    <t xml:space="preserve">Personal data?</t>
  </si>
  <si>
    <t xml:space="preserve">Affects decisions about people?</t>
  </si>
  <si>
    <t xml:space="preserve">Client contact without human review?</t>
  </si>
  <si>
    <t xml:space="preserve">Write permissions to systems?</t>
  </si>
  <si>
    <t xml:space="preserve">Contract and terms unchecked?</t>
  </si>
  <si>
    <t xml:space="preserve">Points</t>
  </si>
  <si>
    <t xml:space="preserve">Risk level</t>
  </si>
  <si>
    <t xml:space="preserve">Flag</t>
  </si>
  <si>
    <t xml:space="preserve">Status</t>
  </si>
  <si>
    <t xml:space="preserve">Tool owner</t>
  </si>
  <si>
    <t xml:space="preserve">Date of last review</t>
  </si>
  <si>
    <t xml:space="preserve">Own notes</t>
  </si>
  <si>
    <t xml:space="preserve">EXAMPLE</t>
  </si>
  <si>
    <t xml:space="preserve">Assistant for draft offers</t>
  </si>
  <si>
    <t xml:space="preserve">[vendor]</t>
  </si>
  <si>
    <t xml:space="preserve">Draft replies to requests for quotation</t>
  </si>
  <si>
    <t xml:space="preserve">Sales</t>
  </si>
  <si>
    <t xml:space="preserve">No</t>
  </si>
  <si>
    <t xml:space="preserve">Yellow</t>
  </si>
  <si>
    <t xml:space="preserve">Under assessment</t>
  </si>
  <si>
    <t xml:space="preserve">[full name]</t>
  </si>
  <si>
    <t xml:space="preserve">Sample entry, replace with your own</t>
  </si>
  <si>
    <t xml:space="preserve">Register summary</t>
  </si>
  <si>
    <t xml:space="preserve">The example row is included in the counts. Delete it or replace it with your own entry.</t>
  </si>
  <si>
    <t xml:space="preserve">Status \ Risk level</t>
  </si>
  <si>
    <t xml:space="preserve">Low</t>
  </si>
  <si>
    <t xml:space="preserve">Medium</t>
  </si>
  <si>
    <t xml:space="preserve">High</t>
  </si>
  <si>
    <t xml:space="preserve">Total</t>
  </si>
  <si>
    <t xml:space="preserve">Approved</t>
  </si>
  <si>
    <t xml:space="preserve">Prohibited</t>
  </si>
  <si>
    <t xml:space="preserve">(no status)</t>
  </si>
  <si>
    <t xml:space="preserve">Tools on private or free accounts</t>
  </si>
  <si>
    <t xml:space="preserve">Tools with red data</t>
  </si>
  <si>
    <t xml:space="preserve">Tools affecting decisions about people</t>
  </si>
  <si>
    <t xml:space="preserve">Risk scoring (change the blue values if you want a different scale)</t>
  </si>
  <si>
    <t xml:space="preserve">Factor</t>
  </si>
  <si>
    <t xml:space="preserve">Rationale (author’s proposal)</t>
  </si>
  <si>
    <t xml:space="preserve">Data class: Green</t>
  </si>
  <si>
    <t xml:space="preserve">Public data.</t>
  </si>
  <si>
    <t xml:space="preserve">Data class: Yellow</t>
  </si>
  <si>
    <t xml:space="preserve">Internal data without personal data.</t>
  </si>
  <si>
    <t xml:space="preserve">Data class: Red</t>
  </si>
  <si>
    <t xml:space="preserve">Personal data, trade secrets, code, finance.</t>
  </si>
  <si>
    <t xml:space="preserve">Personal data: Yes</t>
  </si>
  <si>
    <t xml:space="preserve">GDPR obligations (data processing agreement, legal basis).</t>
  </si>
  <si>
    <t xml:space="preserve">Affects decisions about people: Yes</t>
  </si>
  <si>
    <t xml:space="preserve">Possible high-risk area under the AI Act.</t>
  </si>
  <si>
    <t xml:space="preserve">Client contact without human review: Yes</t>
  </si>
  <si>
    <t xml:space="preserve">The company is responsible for the content (cf. Moffatt v. Air Canada).</t>
  </si>
  <si>
    <t xml:space="preserve">Write permissions to systems: Yes</t>
  </si>
  <si>
    <t xml:space="preserve">OWASP: excessive agency.</t>
  </si>
  <si>
    <t xml:space="preserve">Private or free account: Yes</t>
  </si>
  <si>
    <t xml:space="preserve">No control over data and access.</t>
  </si>
  <si>
    <t xml:space="preserve">Vendor contract and terms unchecked: Yes</t>
  </si>
  <si>
    <t xml:space="preserve">Unknown rules on the use of data.</t>
  </si>
  <si>
    <t xml:space="preserve">Risk level thresholds</t>
  </si>
  <si>
    <t xml:space="preserve">Level</t>
  </si>
  <si>
    <t xml:space="preserve">From points</t>
  </si>
  <si>
    <t xml:space="preserve">Additional rule: if “Affects decisions about people” = Yes, the risk level is always “High”, regardless of points.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</si>
</sst>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yyyy\-mm\-dd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F3A5F"/>
      <name val="Arial"/>
      <family val="0"/>
      <charset val="1"/>
    </font>
    <font>
      <i val="true"/>
      <sz val="9"/>
      <color rgb="FF555555"/>
      <name val="Arial"/>
      <family val="0"/>
      <charset val="1"/>
    </font>
    <font>
      <sz val="10"/>
      <name val="Arial"/>
      <family val="0"/>
      <charset val="1"/>
    </font>
    <font>
      <b val="true"/>
      <sz val="11"/>
      <color rgb="FF1F3A5F"/>
      <name val="Arial"/>
      <family val="0"/>
      <charset val="1"/>
    </font>
    <font>
      <b val="true"/>
      <sz val="14"/>
      <color rgb="FF1F3A5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color rgb="FF0000FF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0"/>
      <name val="Arial"/>
      <family val="0"/>
      <charset val="1"/>
    </font>
    <font>
      <b val="true"/>
      <sz val="12"/>
      <color rgb="FF1F3A5F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1F3A5F"/>
        <bgColor rgb="FF333333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BBBBB"/>
      </left>
      <right style="thin">
        <color rgb="FFBBBBBB"/>
      </right>
      <top style="thin">
        <color rgb="FFBBBBBB"/>
      </top>
      <bottom style="thin">
        <color rgb="FFBBBBB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11" fillId="0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1" fillId="0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10" fillId="0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9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1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2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12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9">
    <dxf>
      <fill>
        <patternFill patternType="solid">
          <fgColor rgb="FF1F3A5F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FF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C8E6C9"/>
          <bgColor rgb="FF000000"/>
        </patternFill>
      </fill>
    </dxf>
    <dxf>
      <fill>
        <patternFill>
          <bgColor rgb="FFF4C7C3"/>
        </patternFill>
      </fill>
    </dxf>
    <dxf>
      <fill>
        <patternFill>
          <bgColor rgb="FFFCE8B2"/>
        </patternFill>
      </fill>
    </dxf>
    <dxf>
      <fill>
        <patternFill>
          <bgColor rgb="FFC8E6C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BBBB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8E6C9"/>
      <rgbColor rgb="FFFCE8B2"/>
      <rgbColor rgb="FF99CCFF"/>
      <rgbColor rgb="FFFF99CC"/>
      <rgbColor rgb="FFCC99FF"/>
      <rgbColor rgb="FFF4C7C3"/>
      <rgbColor rgb="FF3366FF"/>
      <rgbColor rgb="FF33CCCC"/>
      <rgbColor rgb="FF99CC00"/>
      <rgbColor rgb="FFFFCC00"/>
      <rgbColor rgb="FFFF9900"/>
      <rgbColor rgb="FFFF6600"/>
      <rgbColor rgb="FF555555"/>
      <rgbColor rgb="FF969696"/>
      <rgbColor rgb="FF1F3A5F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B1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"/>
    <col collapsed="false" customWidth="true" hidden="false" outlineLevel="0" max="2" min="2" style="1" width="110"/>
  </cols>
  <sheetData>
    <row r="2" customFormat="false" ht="19.7" hidden="false" customHeight="false" outlineLevel="0" collapsed="false">
      <c r="B2" s="2" t="s">
        <v>0</v>
      </c>
    </row>
    <row r="3" customFormat="false" ht="15" hidden="false" customHeight="false" outlineLevel="0" collapsed="false">
      <c r="B3" s="3" t="s">
        <v>1</v>
      </c>
    </row>
    <row r="4" customFormat="false" ht="15" hidden="false" customHeight="false" outlineLevel="0" collapsed="false">
      <c r="B4" s="4"/>
    </row>
    <row r="5" customFormat="false" ht="15" hidden="false" customHeight="false" outlineLevel="0" collapsed="false">
      <c r="B5" s="5" t="s">
        <v>2</v>
      </c>
    </row>
    <row r="6" customFormat="false" ht="23.85" hidden="false" customHeight="false" outlineLevel="0" collapsed="false">
      <c r="B6" s="4" t="s">
        <v>3</v>
      </c>
    </row>
    <row r="7" customFormat="false" ht="15" hidden="false" customHeight="false" outlineLevel="0" collapsed="false">
      <c r="B7" s="4" t="s">
        <v>4</v>
      </c>
    </row>
    <row r="8" customFormat="false" ht="23.85" hidden="false" customHeight="false" outlineLevel="0" collapsed="false">
      <c r="B8" s="4" t="s">
        <v>5</v>
      </c>
    </row>
    <row r="9" customFormat="false" ht="15" hidden="false" customHeight="false" outlineLevel="0" collapsed="false">
      <c r="B9" s="4" t="s">
        <v>6</v>
      </c>
    </row>
    <row r="10" customFormat="false" ht="15" hidden="false" customHeight="false" outlineLevel="0" collapsed="false">
      <c r="B10" s="4" t="s">
        <v>7</v>
      </c>
    </row>
    <row r="11" customFormat="false" ht="15" hidden="false" customHeight="false" outlineLevel="0" collapsed="false">
      <c r="B11" s="4"/>
    </row>
    <row r="12" customFormat="false" ht="15" hidden="false" customHeight="false" outlineLevel="0" collapsed="false">
      <c r="B12" s="5" t="s">
        <v>8</v>
      </c>
    </row>
    <row r="13" customFormat="false" ht="35.05" hidden="false" customHeight="false" outlineLevel="0" collapsed="false">
      <c r="B13" s="4" t="s">
        <v>9</v>
      </c>
    </row>
    <row r="14" customFormat="false" ht="15" hidden="false" customHeight="false" outlineLevel="0" collapsed="false">
      <c r="B14" s="4"/>
    </row>
    <row r="15" customFormat="false" ht="15" hidden="false" customHeight="false" outlineLevel="0" collapsed="false">
      <c r="B15" s="5" t="s">
        <v>10</v>
      </c>
    </row>
    <row r="16" customFormat="false" ht="35.05" hidden="false" customHeight="false" outlineLevel="0" collapsed="false">
      <c r="B16" s="4" t="s">
        <v>11</v>
      </c>
    </row>
    <row r="17" customFormat="false" ht="15" hidden="false" customHeight="false" outlineLevel="0" collapsed="false">
      <c r="B17" s="4"/>
    </row>
    <row r="18" customFormat="false" ht="22.35" hidden="false" customHeight="false" outlineLevel="0" collapsed="false">
      <c r="B18" s="3" t="s">
        <v>12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S6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22"/>
    <col collapsed="false" customWidth="true" hidden="false" outlineLevel="0" max="3" min="3" style="1" width="18"/>
    <col collapsed="false" customWidth="true" hidden="false" outlineLevel="0" max="4" min="4" style="1" width="34"/>
    <col collapsed="false" customWidth="true" hidden="false" outlineLevel="0" max="5" min="5" style="1" width="18"/>
    <col collapsed="false" customWidth="true" hidden="false" outlineLevel="0" max="6" min="6" style="1" width="14"/>
    <col collapsed="false" customWidth="true" hidden="false" outlineLevel="0" max="7" min="7" style="1" width="12"/>
    <col collapsed="false" customWidth="true" hidden="false" outlineLevel="0" max="8" min="8" style="1" width="11"/>
    <col collapsed="false" customWidth="true" hidden="false" outlineLevel="0" max="9" min="9" style="1" width="14"/>
    <col collapsed="false" customWidth="true" hidden="false" outlineLevel="0" max="10" min="10" style="1" width="16"/>
    <col collapsed="false" customWidth="true" hidden="false" outlineLevel="0" max="12" min="11" style="1" width="14"/>
    <col collapsed="false" customWidth="true" hidden="false" outlineLevel="0" max="13" min="13" style="1" width="9"/>
    <col collapsed="false" customWidth="true" hidden="false" outlineLevel="0" max="14" min="14" style="1" width="12"/>
    <col collapsed="false" customWidth="true" hidden="false" outlineLevel="0" max="15" min="15" style="1" width="38"/>
    <col collapsed="false" customWidth="true" hidden="false" outlineLevel="0" max="16" min="16" style="1" width="14"/>
    <col collapsed="false" customWidth="true" hidden="false" outlineLevel="0" max="17" min="17" style="1" width="18"/>
    <col collapsed="false" customWidth="true" hidden="false" outlineLevel="0" max="18" min="18" style="1" width="14"/>
    <col collapsed="false" customWidth="true" hidden="false" outlineLevel="0" max="19" min="19" style="1" width="30"/>
  </cols>
  <sheetData>
    <row r="1" customFormat="false" ht="17.35" hidden="false" customHeight="false" outlineLevel="0" collapsed="false">
      <c r="A1" s="6" t="s">
        <v>13</v>
      </c>
    </row>
    <row r="2" customFormat="false" ht="15" hidden="false" customHeight="false" outlineLevel="0" collapsed="false">
      <c r="A2" s="7" t="s">
        <v>14</v>
      </c>
    </row>
    <row r="4" customFormat="false" ht="48" hidden="false" customHeight="true" outlineLevel="0" collapsed="false">
      <c r="A4" s="8" t="s">
        <v>15</v>
      </c>
      <c r="B4" s="8" t="s">
        <v>16</v>
      </c>
      <c r="C4" s="8" t="s">
        <v>17</v>
      </c>
      <c r="D4" s="8" t="s">
        <v>18</v>
      </c>
      <c r="E4" s="8" t="s">
        <v>19</v>
      </c>
      <c r="F4" s="8" t="s">
        <v>20</v>
      </c>
      <c r="G4" s="8" t="s">
        <v>21</v>
      </c>
      <c r="H4" s="8" t="s">
        <v>22</v>
      </c>
      <c r="I4" s="8" t="s">
        <v>23</v>
      </c>
      <c r="J4" s="8" t="s">
        <v>24</v>
      </c>
      <c r="K4" s="8" t="s">
        <v>25</v>
      </c>
      <c r="L4" s="8" t="s">
        <v>26</v>
      </c>
      <c r="M4" s="8" t="s">
        <v>27</v>
      </c>
      <c r="N4" s="8" t="s">
        <v>28</v>
      </c>
      <c r="O4" s="8" t="s">
        <v>29</v>
      </c>
      <c r="P4" s="8" t="s">
        <v>30</v>
      </c>
      <c r="Q4" s="8" t="s">
        <v>31</v>
      </c>
      <c r="R4" s="8" t="s">
        <v>32</v>
      </c>
      <c r="S4" s="8" t="s">
        <v>33</v>
      </c>
    </row>
    <row r="5" customFormat="false" ht="23.85" hidden="false" customHeight="false" outlineLevel="0" collapsed="false">
      <c r="A5" s="9" t="s">
        <v>34</v>
      </c>
      <c r="B5" s="9" t="s">
        <v>35</v>
      </c>
      <c r="C5" s="9" t="s">
        <v>36</v>
      </c>
      <c r="D5" s="9" t="s">
        <v>37</v>
      </c>
      <c r="E5" s="9" t="s">
        <v>38</v>
      </c>
      <c r="F5" s="9" t="s">
        <v>39</v>
      </c>
      <c r="G5" s="9" t="s">
        <v>40</v>
      </c>
      <c r="H5" s="9" t="s">
        <v>39</v>
      </c>
      <c r="I5" s="9" t="s">
        <v>39</v>
      </c>
      <c r="J5" s="9" t="s">
        <v>39</v>
      </c>
      <c r="K5" s="9" t="s">
        <v>39</v>
      </c>
      <c r="L5" s="9" t="s">
        <v>39</v>
      </c>
      <c r="M5" s="10" t="n">
        <f aca="false">IF($B5="","",IF($G5="Red",Scoring!$B$6,IF($G5="Yellow",Scoring!$B$5,IF($G5="Green",Scoring!$B$4,0)))+IF($H5="Yes",Scoring!$B$7,0)+IF($I5="Yes",Scoring!$B$8,0)+IF($J5="Yes",Scoring!$B$9,0)+IF($K5="Yes",Scoring!$B$10,0)+IF($F5="Yes",Scoring!$B$11,0)+IF($L5="Yes",Scoring!$B$12,0))</f>
        <v>1</v>
      </c>
      <c r="N5" s="11" t="str">
        <f aca="false">IF($B5="","",IF(OR($I5="Yes",$M5&gt;=Scoring!$B$18),"High",IF($M5&gt;=Scoring!$B$17,"Medium","Low")))</f>
        <v>Low</v>
      </c>
      <c r="O5" s="10" t="str">
        <f aca="false">IF($B5="","",IF($I5="Yes","Possible high-risk area (AI Act, Annex III). Legal consultation.",IF(AND($H5="Yes",$L5="Yes"),"Personal data: check the data processing agreement (Article 28 GDPR).",IF($F5="Yes","Private or free account: move to a company account or prohibit.",IF($J5="Yes","Add human review before sending to the client.","")))))</f>
        <v/>
      </c>
      <c r="P5" s="9" t="s">
        <v>41</v>
      </c>
      <c r="Q5" s="9" t="s">
        <v>42</v>
      </c>
      <c r="R5" s="12"/>
      <c r="S5" s="9" t="s">
        <v>43</v>
      </c>
    </row>
    <row r="6" customFormat="false" ht="15" hidden="false" customHeight="false" outlineLevel="0" collapsed="false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10" t="str">
        <f aca="false">IF($B6="","",IF($G6="Red",Scoring!$B$6,IF($G6="Yellow",Scoring!$B$5,IF($G6="Green",Scoring!$B$4,0)))+IF($H6="Yes",Scoring!$B$7,0)+IF($I6="Yes",Scoring!$B$8,0)+IF($J6="Yes",Scoring!$B$9,0)+IF($K6="Yes",Scoring!$B$10,0)+IF($F6="Yes",Scoring!$B$11,0)+IF($L6="Yes",Scoring!$B$12,0))</f>
        <v/>
      </c>
      <c r="N6" s="11" t="str">
        <f aca="false">IF($B6="","",IF(OR($I6="Yes",$M6&gt;=Scoring!$B$18),"High",IF($M6&gt;=Scoring!$B$17,"Medium","Low")))</f>
        <v/>
      </c>
      <c r="O6" s="10" t="str">
        <f aca="false">IF($B6="","",IF($I6="Yes","Possible high-risk area (AI Act, Annex III). Legal consultation.",IF(AND($H6="Yes",$L6="Yes"),"Personal data: check the data processing agreement (Article 28 GDPR).",IF($F6="Yes","Private or free account: move to a company account or prohibit.",IF($J6="Yes","Add human review before sending to the client.","")))))</f>
        <v/>
      </c>
      <c r="P6" s="9"/>
      <c r="Q6" s="9"/>
      <c r="R6" s="12"/>
      <c r="S6" s="9"/>
    </row>
    <row r="7" customFormat="false" ht="15" hidden="false" customHeight="false" outlineLevel="0" collapsed="false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10" t="str">
        <f aca="false">IF($B7="","",IF($G7="Red",Scoring!$B$6,IF($G7="Yellow",Scoring!$B$5,IF($G7="Green",Scoring!$B$4,0)))+IF($H7="Yes",Scoring!$B$7,0)+IF($I7="Yes",Scoring!$B$8,0)+IF($J7="Yes",Scoring!$B$9,0)+IF($K7="Yes",Scoring!$B$10,0)+IF($F7="Yes",Scoring!$B$11,0)+IF($L7="Yes",Scoring!$B$12,0))</f>
        <v/>
      </c>
      <c r="N7" s="11" t="str">
        <f aca="false">IF($B7="","",IF(OR($I7="Yes",$M7&gt;=Scoring!$B$18),"High",IF($M7&gt;=Scoring!$B$17,"Medium","Low")))</f>
        <v/>
      </c>
      <c r="O7" s="10" t="str">
        <f aca="false">IF($B7="","",IF($I7="Yes","Possible high-risk area (AI Act, Annex III). Legal consultation.",IF(AND($H7="Yes",$L7="Yes"),"Personal data: check the data processing agreement (Article 28 GDPR).",IF($F7="Yes","Private or free account: move to a company account or prohibit.",IF($J7="Yes","Add human review before sending to the client.","")))))</f>
        <v/>
      </c>
      <c r="P7" s="9"/>
      <c r="Q7" s="9"/>
      <c r="R7" s="12"/>
      <c r="S7" s="9"/>
    </row>
    <row r="8" customFormat="false" ht="15" hidden="false" customHeight="false" outlineLevel="0" collapsed="false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10" t="str">
        <f aca="false">IF($B8="","",IF($G8="Red",Scoring!$B$6,IF($G8="Yellow",Scoring!$B$5,IF($G8="Green",Scoring!$B$4,0)))+IF($H8="Yes",Scoring!$B$7,0)+IF($I8="Yes",Scoring!$B$8,0)+IF($J8="Yes",Scoring!$B$9,0)+IF($K8="Yes",Scoring!$B$10,0)+IF($F8="Yes",Scoring!$B$11,0)+IF($L8="Yes",Scoring!$B$12,0))</f>
        <v/>
      </c>
      <c r="N8" s="11" t="str">
        <f aca="false">IF($B8="","",IF(OR($I8="Yes",$M8&gt;=Scoring!$B$18),"High",IF($M8&gt;=Scoring!$B$17,"Medium","Low")))</f>
        <v/>
      </c>
      <c r="O8" s="10" t="str">
        <f aca="false">IF($B8="","",IF($I8="Yes","Possible high-risk area (AI Act, Annex III). Legal consultation.",IF(AND($H8="Yes",$L8="Yes"),"Personal data: check the data processing agreement (Article 28 GDPR).",IF($F8="Yes","Private or free account: move to a company account or prohibit.",IF($J8="Yes","Add human review before sending to the client.","")))))</f>
        <v/>
      </c>
      <c r="P8" s="9"/>
      <c r="Q8" s="9"/>
      <c r="R8" s="12"/>
      <c r="S8" s="9"/>
    </row>
    <row r="9" customFormat="false" ht="15" hidden="false" customHeight="false" outlineLevel="0" collapsed="false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10" t="str">
        <f aca="false">IF($B9="","",IF($G9="Red",Scoring!$B$6,IF($G9="Yellow",Scoring!$B$5,IF($G9="Green",Scoring!$B$4,0)))+IF($H9="Yes",Scoring!$B$7,0)+IF($I9="Yes",Scoring!$B$8,0)+IF($J9="Yes",Scoring!$B$9,0)+IF($K9="Yes",Scoring!$B$10,0)+IF($F9="Yes",Scoring!$B$11,0)+IF($L9="Yes",Scoring!$B$12,0))</f>
        <v/>
      </c>
      <c r="N9" s="11" t="str">
        <f aca="false">IF($B9="","",IF(OR($I9="Yes",$M9&gt;=Scoring!$B$18),"High",IF($M9&gt;=Scoring!$B$17,"Medium","Low")))</f>
        <v/>
      </c>
      <c r="O9" s="10" t="str">
        <f aca="false">IF($B9="","",IF($I9="Yes","Possible high-risk area (AI Act, Annex III). Legal consultation.",IF(AND($H9="Yes",$L9="Yes"),"Personal data: check the data processing agreement (Article 28 GDPR).",IF($F9="Yes","Private or free account: move to a company account or prohibit.",IF($J9="Yes","Add human review before sending to the client.","")))))</f>
        <v/>
      </c>
      <c r="P9" s="9"/>
      <c r="Q9" s="9"/>
      <c r="R9" s="12"/>
      <c r="S9" s="9"/>
    </row>
    <row r="10" customFormat="false" ht="15" hidden="false" customHeight="false" outlineLevel="0" collapsed="false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10" t="str">
        <f aca="false">IF($B10="","",IF($G10="Red",Scoring!$B$6,IF($G10="Yellow",Scoring!$B$5,IF($G10="Green",Scoring!$B$4,0)))+IF($H10="Yes",Scoring!$B$7,0)+IF($I10="Yes",Scoring!$B$8,0)+IF($J10="Yes",Scoring!$B$9,0)+IF($K10="Yes",Scoring!$B$10,0)+IF($F10="Yes",Scoring!$B$11,0)+IF($L10="Yes",Scoring!$B$12,0))</f>
        <v/>
      </c>
      <c r="N10" s="11" t="str">
        <f aca="false">IF($B10="","",IF(OR($I10="Yes",$M10&gt;=Scoring!$B$18),"High",IF($M10&gt;=Scoring!$B$17,"Medium","Low")))</f>
        <v/>
      </c>
      <c r="O10" s="10" t="str">
        <f aca="false">IF($B10="","",IF($I10="Yes","Possible high-risk area (AI Act, Annex III). Legal consultation.",IF(AND($H10="Yes",$L10="Yes"),"Personal data: check the data processing agreement (Article 28 GDPR).",IF($F10="Yes","Private or free account: move to a company account or prohibit.",IF($J10="Yes","Add human review before sending to the client.","")))))</f>
        <v/>
      </c>
      <c r="P10" s="9"/>
      <c r="Q10" s="9"/>
      <c r="R10" s="12"/>
      <c r="S10" s="9"/>
    </row>
    <row r="11" customFormat="false" ht="15" hidden="false" customHeight="false" outlineLevel="0" collapsed="false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10" t="str">
        <f aca="false">IF($B11="","",IF($G11="Red",Scoring!$B$6,IF($G11="Yellow",Scoring!$B$5,IF($G11="Green",Scoring!$B$4,0)))+IF($H11="Yes",Scoring!$B$7,0)+IF($I11="Yes",Scoring!$B$8,0)+IF($J11="Yes",Scoring!$B$9,0)+IF($K11="Yes",Scoring!$B$10,0)+IF($F11="Yes",Scoring!$B$11,0)+IF($L11="Yes",Scoring!$B$12,0))</f>
        <v/>
      </c>
      <c r="N11" s="11" t="str">
        <f aca="false">IF($B11="","",IF(OR($I11="Yes",$M11&gt;=Scoring!$B$18),"High",IF($M11&gt;=Scoring!$B$17,"Medium","Low")))</f>
        <v/>
      </c>
      <c r="O11" s="10" t="str">
        <f aca="false">IF($B11="","",IF($I11="Yes","Possible high-risk area (AI Act, Annex III). Legal consultation.",IF(AND($H11="Yes",$L11="Yes"),"Personal data: check the data processing agreement (Article 28 GDPR).",IF($F11="Yes","Private or free account: move to a company account or prohibit.",IF($J11="Yes","Add human review before sending to the client.","")))))</f>
        <v/>
      </c>
      <c r="P11" s="9"/>
      <c r="Q11" s="9"/>
      <c r="R11" s="12"/>
      <c r="S11" s="9"/>
    </row>
    <row r="12" customFormat="false" ht="15" hidden="false" customHeight="false" outlineLevel="0" collapsed="false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10" t="str">
        <f aca="false">IF($B12="","",IF($G12="Red",Scoring!$B$6,IF($G12="Yellow",Scoring!$B$5,IF($G12="Green",Scoring!$B$4,0)))+IF($H12="Yes",Scoring!$B$7,0)+IF($I12="Yes",Scoring!$B$8,0)+IF($J12="Yes",Scoring!$B$9,0)+IF($K12="Yes",Scoring!$B$10,0)+IF($F12="Yes",Scoring!$B$11,0)+IF($L12="Yes",Scoring!$B$12,0))</f>
        <v/>
      </c>
      <c r="N12" s="11" t="str">
        <f aca="false">IF($B12="","",IF(OR($I12="Yes",$M12&gt;=Scoring!$B$18),"High",IF($M12&gt;=Scoring!$B$17,"Medium","Low")))</f>
        <v/>
      </c>
      <c r="O12" s="10" t="str">
        <f aca="false">IF($B12="","",IF($I12="Yes","Possible high-risk area (AI Act, Annex III). Legal consultation.",IF(AND($H12="Yes",$L12="Yes"),"Personal data: check the data processing agreement (Article 28 GDPR).",IF($F12="Yes","Private or free account: move to a company account or prohibit.",IF($J12="Yes","Add human review before sending to the client.","")))))</f>
        <v/>
      </c>
      <c r="P12" s="9"/>
      <c r="Q12" s="9"/>
      <c r="R12" s="12"/>
      <c r="S12" s="9"/>
    </row>
    <row r="13" customFormat="false" ht="15" hidden="false" customHeight="false" outlineLevel="0" collapsed="false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10" t="str">
        <f aca="false">IF($B13="","",IF($G13="Red",Scoring!$B$6,IF($G13="Yellow",Scoring!$B$5,IF($G13="Green",Scoring!$B$4,0)))+IF($H13="Yes",Scoring!$B$7,0)+IF($I13="Yes",Scoring!$B$8,0)+IF($J13="Yes",Scoring!$B$9,0)+IF($K13="Yes",Scoring!$B$10,0)+IF($F13="Yes",Scoring!$B$11,0)+IF($L13="Yes",Scoring!$B$12,0))</f>
        <v/>
      </c>
      <c r="N13" s="11" t="str">
        <f aca="false">IF($B13="","",IF(OR($I13="Yes",$M13&gt;=Scoring!$B$18),"High",IF($M13&gt;=Scoring!$B$17,"Medium","Low")))</f>
        <v/>
      </c>
      <c r="O13" s="10" t="str">
        <f aca="false">IF($B13="","",IF($I13="Yes","Possible high-risk area (AI Act, Annex III). Legal consultation.",IF(AND($H13="Yes",$L13="Yes"),"Personal data: check the data processing agreement (Article 28 GDPR).",IF($F13="Yes","Private or free account: move to a company account or prohibit.",IF($J13="Yes","Add human review before sending to the client.","")))))</f>
        <v/>
      </c>
      <c r="P13" s="9"/>
      <c r="Q13" s="9"/>
      <c r="R13" s="12"/>
      <c r="S13" s="9"/>
    </row>
    <row r="14" customFormat="false" ht="15" hidden="false" customHeight="false" outlineLevel="0" collapsed="false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10" t="str">
        <f aca="false">IF($B14="","",IF($G14="Red",Scoring!$B$6,IF($G14="Yellow",Scoring!$B$5,IF($G14="Green",Scoring!$B$4,0)))+IF($H14="Yes",Scoring!$B$7,0)+IF($I14="Yes",Scoring!$B$8,0)+IF($J14="Yes",Scoring!$B$9,0)+IF($K14="Yes",Scoring!$B$10,0)+IF($F14="Yes",Scoring!$B$11,0)+IF($L14="Yes",Scoring!$B$12,0))</f>
        <v/>
      </c>
      <c r="N14" s="11" t="str">
        <f aca="false">IF($B14="","",IF(OR($I14="Yes",$M14&gt;=Scoring!$B$18),"High",IF($M14&gt;=Scoring!$B$17,"Medium","Low")))</f>
        <v/>
      </c>
      <c r="O14" s="10" t="str">
        <f aca="false">IF($B14="","",IF($I14="Yes","Possible high-risk area (AI Act, Annex III). Legal consultation.",IF(AND($H14="Yes",$L14="Yes"),"Personal data: check the data processing agreement (Article 28 GDPR).",IF($F14="Yes","Private or free account: move to a company account or prohibit.",IF($J14="Yes","Add human review before sending to the client.","")))))</f>
        <v/>
      </c>
      <c r="P14" s="9"/>
      <c r="Q14" s="9"/>
      <c r="R14" s="12"/>
      <c r="S14" s="9"/>
    </row>
    <row r="15" customFormat="false" ht="15" hidden="false" customHeight="false" outlineLevel="0" collapsed="false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10" t="str">
        <f aca="false">IF($B15="","",IF($G15="Red",Scoring!$B$6,IF($G15="Yellow",Scoring!$B$5,IF($G15="Green",Scoring!$B$4,0)))+IF($H15="Yes",Scoring!$B$7,0)+IF($I15="Yes",Scoring!$B$8,0)+IF($J15="Yes",Scoring!$B$9,0)+IF($K15="Yes",Scoring!$B$10,0)+IF($F15="Yes",Scoring!$B$11,0)+IF($L15="Yes",Scoring!$B$12,0))</f>
        <v/>
      </c>
      <c r="N15" s="11" t="str">
        <f aca="false">IF($B15="","",IF(OR($I15="Yes",$M15&gt;=Scoring!$B$18),"High",IF($M15&gt;=Scoring!$B$17,"Medium","Low")))</f>
        <v/>
      </c>
      <c r="O15" s="10" t="str">
        <f aca="false">IF($B15="","",IF($I15="Yes","Possible high-risk area (AI Act, Annex III). Legal consultation.",IF(AND($H15="Yes",$L15="Yes"),"Personal data: check the data processing agreement (Article 28 GDPR).",IF($F15="Yes","Private or free account: move to a company account or prohibit.",IF($J15="Yes","Add human review before sending to the client.","")))))</f>
        <v/>
      </c>
      <c r="P15" s="9"/>
      <c r="Q15" s="9"/>
      <c r="R15" s="12"/>
      <c r="S15" s="9"/>
    </row>
    <row r="16" customFormat="false" ht="15" hidden="false" customHeight="false" outlineLevel="0" collapsed="false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10" t="str">
        <f aca="false">IF($B16="","",IF($G16="Red",Scoring!$B$6,IF($G16="Yellow",Scoring!$B$5,IF($G16="Green",Scoring!$B$4,0)))+IF($H16="Yes",Scoring!$B$7,0)+IF($I16="Yes",Scoring!$B$8,0)+IF($J16="Yes",Scoring!$B$9,0)+IF($K16="Yes",Scoring!$B$10,0)+IF($F16="Yes",Scoring!$B$11,0)+IF($L16="Yes",Scoring!$B$12,0))</f>
        <v/>
      </c>
      <c r="N16" s="11" t="str">
        <f aca="false">IF($B16="","",IF(OR($I16="Yes",$M16&gt;=Scoring!$B$18),"High",IF($M16&gt;=Scoring!$B$17,"Medium","Low")))</f>
        <v/>
      </c>
      <c r="O16" s="10" t="str">
        <f aca="false">IF($B16="","",IF($I16="Yes","Possible high-risk area (AI Act, Annex III). Legal consultation.",IF(AND($H16="Yes",$L16="Yes"),"Personal data: check the data processing agreement (Article 28 GDPR).",IF($F16="Yes","Private or free account: move to a company account or prohibit.",IF($J16="Yes","Add human review before sending to the client.","")))))</f>
        <v/>
      </c>
      <c r="P16" s="9"/>
      <c r="Q16" s="9"/>
      <c r="R16" s="12"/>
      <c r="S16" s="9"/>
    </row>
    <row r="17" customFormat="false" ht="15" hidden="false" customHeight="false" outlineLevel="0" collapsed="false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10" t="str">
        <f aca="false">IF($B17="","",IF($G17="Red",Scoring!$B$6,IF($G17="Yellow",Scoring!$B$5,IF($G17="Green",Scoring!$B$4,0)))+IF($H17="Yes",Scoring!$B$7,0)+IF($I17="Yes",Scoring!$B$8,0)+IF($J17="Yes",Scoring!$B$9,0)+IF($K17="Yes",Scoring!$B$10,0)+IF($F17="Yes",Scoring!$B$11,0)+IF($L17="Yes",Scoring!$B$12,0))</f>
        <v/>
      </c>
      <c r="N17" s="11" t="str">
        <f aca="false">IF($B17="","",IF(OR($I17="Yes",$M17&gt;=Scoring!$B$18),"High",IF($M17&gt;=Scoring!$B$17,"Medium","Low")))</f>
        <v/>
      </c>
      <c r="O17" s="10" t="str">
        <f aca="false">IF($B17="","",IF($I17="Yes","Possible high-risk area (AI Act, Annex III). Legal consultation.",IF(AND($H17="Yes",$L17="Yes"),"Personal data: check the data processing agreement (Article 28 GDPR).",IF($F17="Yes","Private or free account: move to a company account or prohibit.",IF($J17="Yes","Add human review before sending to the client.","")))))</f>
        <v/>
      </c>
      <c r="P17" s="9"/>
      <c r="Q17" s="9"/>
      <c r="R17" s="12"/>
      <c r="S17" s="9"/>
    </row>
    <row r="18" customFormat="false" ht="15" hidden="false" customHeight="false" outlineLevel="0" collapsed="false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10" t="str">
        <f aca="false">IF($B18="","",IF($G18="Red",Scoring!$B$6,IF($G18="Yellow",Scoring!$B$5,IF($G18="Green",Scoring!$B$4,0)))+IF($H18="Yes",Scoring!$B$7,0)+IF($I18="Yes",Scoring!$B$8,0)+IF($J18="Yes",Scoring!$B$9,0)+IF($K18="Yes",Scoring!$B$10,0)+IF($F18="Yes",Scoring!$B$11,0)+IF($L18="Yes",Scoring!$B$12,0))</f>
        <v/>
      </c>
      <c r="N18" s="11" t="str">
        <f aca="false">IF($B18="","",IF(OR($I18="Yes",$M18&gt;=Scoring!$B$18),"High",IF($M18&gt;=Scoring!$B$17,"Medium","Low")))</f>
        <v/>
      </c>
      <c r="O18" s="10" t="str">
        <f aca="false">IF($B18="","",IF($I18="Yes","Possible high-risk area (AI Act, Annex III). Legal consultation.",IF(AND($H18="Yes",$L18="Yes"),"Personal data: check the data processing agreement (Article 28 GDPR).",IF($F18="Yes","Private or free account: move to a company account or prohibit.",IF($J18="Yes","Add human review before sending to the client.","")))))</f>
        <v/>
      </c>
      <c r="P18" s="9"/>
      <c r="Q18" s="9"/>
      <c r="R18" s="12"/>
      <c r="S18" s="9"/>
    </row>
    <row r="19" customFormat="false" ht="15" hidden="false" customHeight="false" outlineLevel="0" collapsed="fals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10" t="str">
        <f aca="false">IF($B19="","",IF($G19="Red",Scoring!$B$6,IF($G19="Yellow",Scoring!$B$5,IF($G19="Green",Scoring!$B$4,0)))+IF($H19="Yes",Scoring!$B$7,0)+IF($I19="Yes",Scoring!$B$8,0)+IF($J19="Yes",Scoring!$B$9,0)+IF($K19="Yes",Scoring!$B$10,0)+IF($F19="Yes",Scoring!$B$11,0)+IF($L19="Yes",Scoring!$B$12,0))</f>
        <v/>
      </c>
      <c r="N19" s="11" t="str">
        <f aca="false">IF($B19="","",IF(OR($I19="Yes",$M19&gt;=Scoring!$B$18),"High",IF($M19&gt;=Scoring!$B$17,"Medium","Low")))</f>
        <v/>
      </c>
      <c r="O19" s="10" t="str">
        <f aca="false">IF($B19="","",IF($I19="Yes","Possible high-risk area (AI Act, Annex III). Legal consultation.",IF(AND($H19="Yes",$L19="Yes"),"Personal data: check the data processing agreement (Article 28 GDPR).",IF($F19="Yes","Private or free account: move to a company account or prohibit.",IF($J19="Yes","Add human review before sending to the client.","")))))</f>
        <v/>
      </c>
      <c r="P19" s="9"/>
      <c r="Q19" s="9"/>
      <c r="R19" s="12"/>
      <c r="S19" s="9"/>
    </row>
    <row r="20" customFormat="false" ht="15" hidden="false" customHeight="false" outlineLevel="0" collapsed="fals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10" t="str">
        <f aca="false">IF($B20="","",IF($G20="Red",Scoring!$B$6,IF($G20="Yellow",Scoring!$B$5,IF($G20="Green",Scoring!$B$4,0)))+IF($H20="Yes",Scoring!$B$7,0)+IF($I20="Yes",Scoring!$B$8,0)+IF($J20="Yes",Scoring!$B$9,0)+IF($K20="Yes",Scoring!$B$10,0)+IF($F20="Yes",Scoring!$B$11,0)+IF($L20="Yes",Scoring!$B$12,0))</f>
        <v/>
      </c>
      <c r="N20" s="11" t="str">
        <f aca="false">IF($B20="","",IF(OR($I20="Yes",$M20&gt;=Scoring!$B$18),"High",IF($M20&gt;=Scoring!$B$17,"Medium","Low")))</f>
        <v/>
      </c>
      <c r="O20" s="10" t="str">
        <f aca="false">IF($B20="","",IF($I20="Yes","Possible high-risk area (AI Act, Annex III). Legal consultation.",IF(AND($H20="Yes",$L20="Yes"),"Personal data: check the data processing agreement (Article 28 GDPR).",IF($F20="Yes","Private or free account: move to a company account or prohibit.",IF($J20="Yes","Add human review before sending to the client.","")))))</f>
        <v/>
      </c>
      <c r="P20" s="9"/>
      <c r="Q20" s="9"/>
      <c r="R20" s="12"/>
      <c r="S20" s="9"/>
    </row>
    <row r="21" customFormat="false" ht="15" hidden="false" customHeight="false" outlineLevel="0" collapsed="fals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10" t="str">
        <f aca="false">IF($B21="","",IF($G21="Red",Scoring!$B$6,IF($G21="Yellow",Scoring!$B$5,IF($G21="Green",Scoring!$B$4,0)))+IF($H21="Yes",Scoring!$B$7,0)+IF($I21="Yes",Scoring!$B$8,0)+IF($J21="Yes",Scoring!$B$9,0)+IF($K21="Yes",Scoring!$B$10,0)+IF($F21="Yes",Scoring!$B$11,0)+IF($L21="Yes",Scoring!$B$12,0))</f>
        <v/>
      </c>
      <c r="N21" s="11" t="str">
        <f aca="false">IF($B21="","",IF(OR($I21="Yes",$M21&gt;=Scoring!$B$18),"High",IF($M21&gt;=Scoring!$B$17,"Medium","Low")))</f>
        <v/>
      </c>
      <c r="O21" s="10" t="str">
        <f aca="false">IF($B21="","",IF($I21="Yes","Possible high-risk area (AI Act, Annex III). Legal consultation.",IF(AND($H21="Yes",$L21="Yes"),"Personal data: check the data processing agreement (Article 28 GDPR).",IF($F21="Yes","Private or free account: move to a company account or prohibit.",IF($J21="Yes","Add human review before sending to the client.","")))))</f>
        <v/>
      </c>
      <c r="P21" s="9"/>
      <c r="Q21" s="9"/>
      <c r="R21" s="12"/>
      <c r="S21" s="9"/>
    </row>
    <row r="22" customFormat="false" ht="15" hidden="false" customHeight="false" outlineLevel="0" collapsed="fals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10" t="str">
        <f aca="false">IF($B22="","",IF($G22="Red",Scoring!$B$6,IF($G22="Yellow",Scoring!$B$5,IF($G22="Green",Scoring!$B$4,0)))+IF($H22="Yes",Scoring!$B$7,0)+IF($I22="Yes",Scoring!$B$8,0)+IF($J22="Yes",Scoring!$B$9,0)+IF($K22="Yes",Scoring!$B$10,0)+IF($F22="Yes",Scoring!$B$11,0)+IF($L22="Yes",Scoring!$B$12,0))</f>
        <v/>
      </c>
      <c r="N22" s="11" t="str">
        <f aca="false">IF($B22="","",IF(OR($I22="Yes",$M22&gt;=Scoring!$B$18),"High",IF($M22&gt;=Scoring!$B$17,"Medium","Low")))</f>
        <v/>
      </c>
      <c r="O22" s="10" t="str">
        <f aca="false">IF($B22="","",IF($I22="Yes","Possible high-risk area (AI Act, Annex III). Legal consultation.",IF(AND($H22="Yes",$L22="Yes"),"Personal data: check the data processing agreement (Article 28 GDPR).",IF($F22="Yes","Private or free account: move to a company account or prohibit.",IF($J22="Yes","Add human review before sending to the client.","")))))</f>
        <v/>
      </c>
      <c r="P22" s="9"/>
      <c r="Q22" s="9"/>
      <c r="R22" s="12"/>
      <c r="S22" s="9"/>
    </row>
    <row r="23" customFormat="false" ht="15" hidden="false" customHeight="false" outlineLevel="0" collapsed="fals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10" t="str">
        <f aca="false">IF($B23="","",IF($G23="Red",Scoring!$B$6,IF($G23="Yellow",Scoring!$B$5,IF($G23="Green",Scoring!$B$4,0)))+IF($H23="Yes",Scoring!$B$7,0)+IF($I23="Yes",Scoring!$B$8,0)+IF($J23="Yes",Scoring!$B$9,0)+IF($K23="Yes",Scoring!$B$10,0)+IF($F23="Yes",Scoring!$B$11,0)+IF($L23="Yes",Scoring!$B$12,0))</f>
        <v/>
      </c>
      <c r="N23" s="11" t="str">
        <f aca="false">IF($B23="","",IF(OR($I23="Yes",$M23&gt;=Scoring!$B$18),"High",IF($M23&gt;=Scoring!$B$17,"Medium","Low")))</f>
        <v/>
      </c>
      <c r="O23" s="10" t="str">
        <f aca="false">IF($B23="","",IF($I23="Yes","Possible high-risk area (AI Act, Annex III). Legal consultation.",IF(AND($H23="Yes",$L23="Yes"),"Personal data: check the data processing agreement (Article 28 GDPR).",IF($F23="Yes","Private or free account: move to a company account or prohibit.",IF($J23="Yes","Add human review before sending to the client.","")))))</f>
        <v/>
      </c>
      <c r="P23" s="9"/>
      <c r="Q23" s="9"/>
      <c r="R23" s="12"/>
      <c r="S23" s="9"/>
    </row>
    <row r="24" customFormat="false" ht="15" hidden="false" customHeight="false" outlineLevel="0" collapsed="fals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10" t="str">
        <f aca="false">IF($B24="","",IF($G24="Red",Scoring!$B$6,IF($G24="Yellow",Scoring!$B$5,IF($G24="Green",Scoring!$B$4,0)))+IF($H24="Yes",Scoring!$B$7,0)+IF($I24="Yes",Scoring!$B$8,0)+IF($J24="Yes",Scoring!$B$9,0)+IF($K24="Yes",Scoring!$B$10,0)+IF($F24="Yes",Scoring!$B$11,0)+IF($L24="Yes",Scoring!$B$12,0))</f>
        <v/>
      </c>
      <c r="N24" s="11" t="str">
        <f aca="false">IF($B24="","",IF(OR($I24="Yes",$M24&gt;=Scoring!$B$18),"High",IF($M24&gt;=Scoring!$B$17,"Medium","Low")))</f>
        <v/>
      </c>
      <c r="O24" s="10" t="str">
        <f aca="false">IF($B24="","",IF($I24="Yes","Possible high-risk area (AI Act, Annex III). Legal consultation.",IF(AND($H24="Yes",$L24="Yes"),"Personal data: check the data processing agreement (Article 28 GDPR).",IF($F24="Yes","Private or free account: move to a company account or prohibit.",IF($J24="Yes","Add human review before sending to the client.","")))))</f>
        <v/>
      </c>
      <c r="P24" s="9"/>
      <c r="Q24" s="9"/>
      <c r="R24" s="12"/>
      <c r="S24" s="9"/>
    </row>
    <row r="25" customFormat="false" ht="15" hidden="false" customHeight="false" outlineLevel="0" collapsed="fals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10" t="str">
        <f aca="false">IF($B25="","",IF($G25="Red",Scoring!$B$6,IF($G25="Yellow",Scoring!$B$5,IF($G25="Green",Scoring!$B$4,0)))+IF($H25="Yes",Scoring!$B$7,0)+IF($I25="Yes",Scoring!$B$8,0)+IF($J25="Yes",Scoring!$B$9,0)+IF($K25="Yes",Scoring!$B$10,0)+IF($F25="Yes",Scoring!$B$11,0)+IF($L25="Yes",Scoring!$B$12,0))</f>
        <v/>
      </c>
      <c r="N25" s="11" t="str">
        <f aca="false">IF($B25="","",IF(OR($I25="Yes",$M25&gt;=Scoring!$B$18),"High",IF($M25&gt;=Scoring!$B$17,"Medium","Low")))</f>
        <v/>
      </c>
      <c r="O25" s="10" t="str">
        <f aca="false">IF($B25="","",IF($I25="Yes","Possible high-risk area (AI Act, Annex III). Legal consultation.",IF(AND($H25="Yes",$L25="Yes"),"Personal data: check the data processing agreement (Article 28 GDPR).",IF($F25="Yes","Private or free account: move to a company account or prohibit.",IF($J25="Yes","Add human review before sending to the client.","")))))</f>
        <v/>
      </c>
      <c r="P25" s="9"/>
      <c r="Q25" s="9"/>
      <c r="R25" s="12"/>
      <c r="S25" s="9"/>
    </row>
    <row r="26" customFormat="false" ht="15" hidden="false" customHeight="false" outlineLevel="0" collapsed="fals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10" t="str">
        <f aca="false">IF($B26="","",IF($G26="Red",Scoring!$B$6,IF($G26="Yellow",Scoring!$B$5,IF($G26="Green",Scoring!$B$4,0)))+IF($H26="Yes",Scoring!$B$7,0)+IF($I26="Yes",Scoring!$B$8,0)+IF($J26="Yes",Scoring!$B$9,0)+IF($K26="Yes",Scoring!$B$10,0)+IF($F26="Yes",Scoring!$B$11,0)+IF($L26="Yes",Scoring!$B$12,0))</f>
        <v/>
      </c>
      <c r="N26" s="11" t="str">
        <f aca="false">IF($B26="","",IF(OR($I26="Yes",$M26&gt;=Scoring!$B$18),"High",IF($M26&gt;=Scoring!$B$17,"Medium","Low")))</f>
        <v/>
      </c>
      <c r="O26" s="10" t="str">
        <f aca="false">IF($B26="","",IF($I26="Yes","Possible high-risk area (AI Act, Annex III). Legal consultation.",IF(AND($H26="Yes",$L26="Yes"),"Personal data: check the data processing agreement (Article 28 GDPR).",IF($F26="Yes","Private or free account: move to a company account or prohibit.",IF($J26="Yes","Add human review before sending to the client.","")))))</f>
        <v/>
      </c>
      <c r="P26" s="9"/>
      <c r="Q26" s="9"/>
      <c r="R26" s="12"/>
      <c r="S26" s="9"/>
    </row>
    <row r="27" customFormat="false" ht="15" hidden="false" customHeight="false" outlineLevel="0" collapsed="fals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10" t="str">
        <f aca="false">IF($B27="","",IF($G27="Red",Scoring!$B$6,IF($G27="Yellow",Scoring!$B$5,IF($G27="Green",Scoring!$B$4,0)))+IF($H27="Yes",Scoring!$B$7,0)+IF($I27="Yes",Scoring!$B$8,0)+IF($J27="Yes",Scoring!$B$9,0)+IF($K27="Yes",Scoring!$B$10,0)+IF($F27="Yes",Scoring!$B$11,0)+IF($L27="Yes",Scoring!$B$12,0))</f>
        <v/>
      </c>
      <c r="N27" s="11" t="str">
        <f aca="false">IF($B27="","",IF(OR($I27="Yes",$M27&gt;=Scoring!$B$18),"High",IF($M27&gt;=Scoring!$B$17,"Medium","Low")))</f>
        <v/>
      </c>
      <c r="O27" s="10" t="str">
        <f aca="false">IF($B27="","",IF($I27="Yes","Possible high-risk area (AI Act, Annex III). Legal consultation.",IF(AND($H27="Yes",$L27="Yes"),"Personal data: check the data processing agreement (Article 28 GDPR).",IF($F27="Yes","Private or free account: move to a company account or prohibit.",IF($J27="Yes","Add human review before sending to the client.","")))))</f>
        <v/>
      </c>
      <c r="P27" s="9"/>
      <c r="Q27" s="9"/>
      <c r="R27" s="12"/>
      <c r="S27" s="9"/>
    </row>
    <row r="28" customFormat="false" ht="15" hidden="false" customHeight="false" outlineLevel="0" collapsed="fals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10" t="str">
        <f aca="false">IF($B28="","",IF($G28="Red",Scoring!$B$6,IF($G28="Yellow",Scoring!$B$5,IF($G28="Green",Scoring!$B$4,0)))+IF($H28="Yes",Scoring!$B$7,0)+IF($I28="Yes",Scoring!$B$8,0)+IF($J28="Yes",Scoring!$B$9,0)+IF($K28="Yes",Scoring!$B$10,0)+IF($F28="Yes",Scoring!$B$11,0)+IF($L28="Yes",Scoring!$B$12,0))</f>
        <v/>
      </c>
      <c r="N28" s="11" t="str">
        <f aca="false">IF($B28="","",IF(OR($I28="Yes",$M28&gt;=Scoring!$B$18),"High",IF($M28&gt;=Scoring!$B$17,"Medium","Low")))</f>
        <v/>
      </c>
      <c r="O28" s="10" t="str">
        <f aca="false">IF($B28="","",IF($I28="Yes","Possible high-risk area (AI Act, Annex III). Legal consultation.",IF(AND($H28="Yes",$L28="Yes"),"Personal data: check the data processing agreement (Article 28 GDPR).",IF($F28="Yes","Private or free account: move to a company account or prohibit.",IF($J28="Yes","Add human review before sending to the client.","")))))</f>
        <v/>
      </c>
      <c r="P28" s="9"/>
      <c r="Q28" s="9"/>
      <c r="R28" s="12"/>
      <c r="S28" s="9"/>
    </row>
    <row r="29" customFormat="false" ht="15" hidden="false" customHeight="false" outlineLevel="0" collapsed="fals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10" t="str">
        <f aca="false">IF($B29="","",IF($G29="Red",Scoring!$B$6,IF($G29="Yellow",Scoring!$B$5,IF($G29="Green",Scoring!$B$4,0)))+IF($H29="Yes",Scoring!$B$7,0)+IF($I29="Yes",Scoring!$B$8,0)+IF($J29="Yes",Scoring!$B$9,0)+IF($K29="Yes",Scoring!$B$10,0)+IF($F29="Yes",Scoring!$B$11,0)+IF($L29="Yes",Scoring!$B$12,0))</f>
        <v/>
      </c>
      <c r="N29" s="11" t="str">
        <f aca="false">IF($B29="","",IF(OR($I29="Yes",$M29&gt;=Scoring!$B$18),"High",IF($M29&gt;=Scoring!$B$17,"Medium","Low")))</f>
        <v/>
      </c>
      <c r="O29" s="10" t="str">
        <f aca="false">IF($B29="","",IF($I29="Yes","Possible high-risk area (AI Act, Annex III). Legal consultation.",IF(AND($H29="Yes",$L29="Yes"),"Personal data: check the data processing agreement (Article 28 GDPR).",IF($F29="Yes","Private or free account: move to a company account or prohibit.",IF($J29="Yes","Add human review before sending to the client.","")))))</f>
        <v/>
      </c>
      <c r="P29" s="9"/>
      <c r="Q29" s="9"/>
      <c r="R29" s="12"/>
      <c r="S29" s="9"/>
    </row>
    <row r="30" customFormat="false" ht="15" hidden="false" customHeight="false" outlineLevel="0" collapsed="fals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10" t="str">
        <f aca="false">IF($B30="","",IF($G30="Red",Scoring!$B$6,IF($G30="Yellow",Scoring!$B$5,IF($G30="Green",Scoring!$B$4,0)))+IF($H30="Yes",Scoring!$B$7,0)+IF($I30="Yes",Scoring!$B$8,0)+IF($J30="Yes",Scoring!$B$9,0)+IF($K30="Yes",Scoring!$B$10,0)+IF($F30="Yes",Scoring!$B$11,0)+IF($L30="Yes",Scoring!$B$12,0))</f>
        <v/>
      </c>
      <c r="N30" s="11" t="str">
        <f aca="false">IF($B30="","",IF(OR($I30="Yes",$M30&gt;=Scoring!$B$18),"High",IF($M30&gt;=Scoring!$B$17,"Medium","Low")))</f>
        <v/>
      </c>
      <c r="O30" s="10" t="str">
        <f aca="false">IF($B30="","",IF($I30="Yes","Possible high-risk area (AI Act, Annex III). Legal consultation.",IF(AND($H30="Yes",$L30="Yes"),"Personal data: check the data processing agreement (Article 28 GDPR).",IF($F30="Yes","Private or free account: move to a company account or prohibit.",IF($J30="Yes","Add human review before sending to the client.","")))))</f>
        <v/>
      </c>
      <c r="P30" s="9"/>
      <c r="Q30" s="9"/>
      <c r="R30" s="12"/>
      <c r="S30" s="9"/>
    </row>
    <row r="31" customFormat="false" ht="15" hidden="false" customHeight="false" outlineLevel="0" collapsed="fals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10" t="str">
        <f aca="false">IF($B31="","",IF($G31="Red",Scoring!$B$6,IF($G31="Yellow",Scoring!$B$5,IF($G31="Green",Scoring!$B$4,0)))+IF($H31="Yes",Scoring!$B$7,0)+IF($I31="Yes",Scoring!$B$8,0)+IF($J31="Yes",Scoring!$B$9,0)+IF($K31="Yes",Scoring!$B$10,0)+IF($F31="Yes",Scoring!$B$11,0)+IF($L31="Yes",Scoring!$B$12,0))</f>
        <v/>
      </c>
      <c r="N31" s="11" t="str">
        <f aca="false">IF($B31="","",IF(OR($I31="Yes",$M31&gt;=Scoring!$B$18),"High",IF($M31&gt;=Scoring!$B$17,"Medium","Low")))</f>
        <v/>
      </c>
      <c r="O31" s="10" t="str">
        <f aca="false">IF($B31="","",IF($I31="Yes","Possible high-risk area (AI Act, Annex III). Legal consultation.",IF(AND($H31="Yes",$L31="Yes"),"Personal data: check the data processing agreement (Article 28 GDPR).",IF($F31="Yes","Private or free account: move to a company account or prohibit.",IF($J31="Yes","Add human review before sending to the client.","")))))</f>
        <v/>
      </c>
      <c r="P31" s="9"/>
      <c r="Q31" s="9"/>
      <c r="R31" s="12"/>
      <c r="S31" s="9"/>
    </row>
    <row r="32" customFormat="false" ht="15" hidden="false" customHeight="false" outlineLevel="0" collapsed="fals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10" t="str">
        <f aca="false">IF($B32="","",IF($G32="Red",Scoring!$B$6,IF($G32="Yellow",Scoring!$B$5,IF($G32="Green",Scoring!$B$4,0)))+IF($H32="Yes",Scoring!$B$7,0)+IF($I32="Yes",Scoring!$B$8,0)+IF($J32="Yes",Scoring!$B$9,0)+IF($K32="Yes",Scoring!$B$10,0)+IF($F32="Yes",Scoring!$B$11,0)+IF($L32="Yes",Scoring!$B$12,0))</f>
        <v/>
      </c>
      <c r="N32" s="11" t="str">
        <f aca="false">IF($B32="","",IF(OR($I32="Yes",$M32&gt;=Scoring!$B$18),"High",IF($M32&gt;=Scoring!$B$17,"Medium","Low")))</f>
        <v/>
      </c>
      <c r="O32" s="10" t="str">
        <f aca="false">IF($B32="","",IF($I32="Yes","Possible high-risk area (AI Act, Annex III). Legal consultation.",IF(AND($H32="Yes",$L32="Yes"),"Personal data: check the data processing agreement (Article 28 GDPR).",IF($F32="Yes","Private or free account: move to a company account or prohibit.",IF($J32="Yes","Add human review before sending to the client.","")))))</f>
        <v/>
      </c>
      <c r="P32" s="9"/>
      <c r="Q32" s="9"/>
      <c r="R32" s="12"/>
      <c r="S32" s="9"/>
    </row>
    <row r="33" customFormat="false" ht="15" hidden="false" customHeight="false" outlineLevel="0" collapsed="fals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10" t="str">
        <f aca="false">IF($B33="","",IF($G33="Red",Scoring!$B$6,IF($G33="Yellow",Scoring!$B$5,IF($G33="Green",Scoring!$B$4,0)))+IF($H33="Yes",Scoring!$B$7,0)+IF($I33="Yes",Scoring!$B$8,0)+IF($J33="Yes",Scoring!$B$9,0)+IF($K33="Yes",Scoring!$B$10,0)+IF($F33="Yes",Scoring!$B$11,0)+IF($L33="Yes",Scoring!$B$12,0))</f>
        <v/>
      </c>
      <c r="N33" s="11" t="str">
        <f aca="false">IF($B33="","",IF(OR($I33="Yes",$M33&gt;=Scoring!$B$18),"High",IF($M33&gt;=Scoring!$B$17,"Medium","Low")))</f>
        <v/>
      </c>
      <c r="O33" s="10" t="str">
        <f aca="false">IF($B33="","",IF($I33="Yes","Possible high-risk area (AI Act, Annex III). Legal consultation.",IF(AND($H33="Yes",$L33="Yes"),"Personal data: check the data processing agreement (Article 28 GDPR).",IF($F33="Yes","Private or free account: move to a company account or prohibit.",IF($J33="Yes","Add human review before sending to the client.","")))))</f>
        <v/>
      </c>
      <c r="P33" s="9"/>
      <c r="Q33" s="9"/>
      <c r="R33" s="12"/>
      <c r="S33" s="9"/>
    </row>
    <row r="34" customFormat="false" ht="15" hidden="false" customHeight="false" outlineLevel="0" collapsed="fals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10" t="str">
        <f aca="false">IF($B34="","",IF($G34="Red",Scoring!$B$6,IF($G34="Yellow",Scoring!$B$5,IF($G34="Green",Scoring!$B$4,0)))+IF($H34="Yes",Scoring!$B$7,0)+IF($I34="Yes",Scoring!$B$8,0)+IF($J34="Yes",Scoring!$B$9,0)+IF($K34="Yes",Scoring!$B$10,0)+IF($F34="Yes",Scoring!$B$11,0)+IF($L34="Yes",Scoring!$B$12,0))</f>
        <v/>
      </c>
      <c r="N34" s="11" t="str">
        <f aca="false">IF($B34="","",IF(OR($I34="Yes",$M34&gt;=Scoring!$B$18),"High",IF($M34&gt;=Scoring!$B$17,"Medium","Low")))</f>
        <v/>
      </c>
      <c r="O34" s="10" t="str">
        <f aca="false">IF($B34="","",IF($I34="Yes","Possible high-risk area (AI Act, Annex III). Legal consultation.",IF(AND($H34="Yes",$L34="Yes"),"Personal data: check the data processing agreement (Article 28 GDPR).",IF($F34="Yes","Private or free account: move to a company account or prohibit.",IF($J34="Yes","Add human review before sending to the client.","")))))</f>
        <v/>
      </c>
      <c r="P34" s="9"/>
      <c r="Q34" s="9"/>
      <c r="R34" s="12"/>
      <c r="S34" s="9"/>
    </row>
    <row r="35" customFormat="false" ht="15" hidden="false" customHeight="false" outlineLevel="0" collapsed="fals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10" t="str">
        <f aca="false">IF($B35="","",IF($G35="Red",Scoring!$B$6,IF($G35="Yellow",Scoring!$B$5,IF($G35="Green",Scoring!$B$4,0)))+IF($H35="Yes",Scoring!$B$7,0)+IF($I35="Yes",Scoring!$B$8,0)+IF($J35="Yes",Scoring!$B$9,0)+IF($K35="Yes",Scoring!$B$10,0)+IF($F35="Yes",Scoring!$B$11,0)+IF($L35="Yes",Scoring!$B$12,0))</f>
        <v/>
      </c>
      <c r="N35" s="11" t="str">
        <f aca="false">IF($B35="","",IF(OR($I35="Yes",$M35&gt;=Scoring!$B$18),"High",IF($M35&gt;=Scoring!$B$17,"Medium","Low")))</f>
        <v/>
      </c>
      <c r="O35" s="10" t="str">
        <f aca="false">IF($B35="","",IF($I35="Yes","Possible high-risk area (AI Act, Annex III). Legal consultation.",IF(AND($H35="Yes",$L35="Yes"),"Personal data: check the data processing agreement (Article 28 GDPR).",IF($F35="Yes","Private or free account: move to a company account or prohibit.",IF($J35="Yes","Add human review before sending to the client.","")))))</f>
        <v/>
      </c>
      <c r="P35" s="9"/>
      <c r="Q35" s="9"/>
      <c r="R35" s="12"/>
      <c r="S35" s="9"/>
    </row>
    <row r="36" customFormat="false" ht="15" hidden="false" customHeight="false" outlineLevel="0" collapsed="fals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10" t="str">
        <f aca="false">IF($B36="","",IF($G36="Red",Scoring!$B$6,IF($G36="Yellow",Scoring!$B$5,IF($G36="Green",Scoring!$B$4,0)))+IF($H36="Yes",Scoring!$B$7,0)+IF($I36="Yes",Scoring!$B$8,0)+IF($J36="Yes",Scoring!$B$9,0)+IF($K36="Yes",Scoring!$B$10,0)+IF($F36="Yes",Scoring!$B$11,0)+IF($L36="Yes",Scoring!$B$12,0))</f>
        <v/>
      </c>
      <c r="N36" s="11" t="str">
        <f aca="false">IF($B36="","",IF(OR($I36="Yes",$M36&gt;=Scoring!$B$18),"High",IF($M36&gt;=Scoring!$B$17,"Medium","Low")))</f>
        <v/>
      </c>
      <c r="O36" s="10" t="str">
        <f aca="false">IF($B36="","",IF($I36="Yes","Possible high-risk area (AI Act, Annex III). Legal consultation.",IF(AND($H36="Yes",$L36="Yes"),"Personal data: check the data processing agreement (Article 28 GDPR).",IF($F36="Yes","Private or free account: move to a company account or prohibit.",IF($J36="Yes","Add human review before sending to the client.","")))))</f>
        <v/>
      </c>
      <c r="P36" s="9"/>
      <c r="Q36" s="9"/>
      <c r="R36" s="12"/>
      <c r="S36" s="9"/>
    </row>
    <row r="37" customFormat="false" ht="15" hidden="false" customHeight="false" outlineLevel="0" collapsed="fals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10" t="str">
        <f aca="false">IF($B37="","",IF($G37="Red",Scoring!$B$6,IF($G37="Yellow",Scoring!$B$5,IF($G37="Green",Scoring!$B$4,0)))+IF($H37="Yes",Scoring!$B$7,0)+IF($I37="Yes",Scoring!$B$8,0)+IF($J37="Yes",Scoring!$B$9,0)+IF($K37="Yes",Scoring!$B$10,0)+IF($F37="Yes",Scoring!$B$11,0)+IF($L37="Yes",Scoring!$B$12,0))</f>
        <v/>
      </c>
      <c r="N37" s="11" t="str">
        <f aca="false">IF($B37="","",IF(OR($I37="Yes",$M37&gt;=Scoring!$B$18),"High",IF($M37&gt;=Scoring!$B$17,"Medium","Low")))</f>
        <v/>
      </c>
      <c r="O37" s="10" t="str">
        <f aca="false">IF($B37="","",IF($I37="Yes","Possible high-risk area (AI Act, Annex III). Legal consultation.",IF(AND($H37="Yes",$L37="Yes"),"Personal data: check the data processing agreement (Article 28 GDPR).",IF($F37="Yes","Private or free account: move to a company account or prohibit.",IF($J37="Yes","Add human review before sending to the client.","")))))</f>
        <v/>
      </c>
      <c r="P37" s="9"/>
      <c r="Q37" s="9"/>
      <c r="R37" s="12"/>
      <c r="S37" s="9"/>
    </row>
    <row r="38" customFormat="false" ht="15" hidden="false" customHeight="false" outlineLevel="0" collapsed="fals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10" t="str">
        <f aca="false">IF($B38="","",IF($G38="Red",Scoring!$B$6,IF($G38="Yellow",Scoring!$B$5,IF($G38="Green",Scoring!$B$4,0)))+IF($H38="Yes",Scoring!$B$7,0)+IF($I38="Yes",Scoring!$B$8,0)+IF($J38="Yes",Scoring!$B$9,0)+IF($K38="Yes",Scoring!$B$10,0)+IF($F38="Yes",Scoring!$B$11,0)+IF($L38="Yes",Scoring!$B$12,0))</f>
        <v/>
      </c>
      <c r="N38" s="11" t="str">
        <f aca="false">IF($B38="","",IF(OR($I38="Yes",$M38&gt;=Scoring!$B$18),"High",IF($M38&gt;=Scoring!$B$17,"Medium","Low")))</f>
        <v/>
      </c>
      <c r="O38" s="10" t="str">
        <f aca="false">IF($B38="","",IF($I38="Yes","Possible high-risk area (AI Act, Annex III). Legal consultation.",IF(AND($H38="Yes",$L38="Yes"),"Personal data: check the data processing agreement (Article 28 GDPR).",IF($F38="Yes","Private or free account: move to a company account or prohibit.",IF($J38="Yes","Add human review before sending to the client.","")))))</f>
        <v/>
      </c>
      <c r="P38" s="9"/>
      <c r="Q38" s="9"/>
      <c r="R38" s="12"/>
      <c r="S38" s="9"/>
    </row>
    <row r="39" customFormat="false" ht="15" hidden="false" customHeight="false" outlineLevel="0" collapsed="fals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10" t="str">
        <f aca="false">IF($B39="","",IF($G39="Red",Scoring!$B$6,IF($G39="Yellow",Scoring!$B$5,IF($G39="Green",Scoring!$B$4,0)))+IF($H39="Yes",Scoring!$B$7,0)+IF($I39="Yes",Scoring!$B$8,0)+IF($J39="Yes",Scoring!$B$9,0)+IF($K39="Yes",Scoring!$B$10,0)+IF($F39="Yes",Scoring!$B$11,0)+IF($L39="Yes",Scoring!$B$12,0))</f>
        <v/>
      </c>
      <c r="N39" s="11" t="str">
        <f aca="false">IF($B39="","",IF(OR($I39="Yes",$M39&gt;=Scoring!$B$18),"High",IF($M39&gt;=Scoring!$B$17,"Medium","Low")))</f>
        <v/>
      </c>
      <c r="O39" s="10" t="str">
        <f aca="false">IF($B39="","",IF($I39="Yes","Possible high-risk area (AI Act, Annex III). Legal consultation.",IF(AND($H39="Yes",$L39="Yes"),"Personal data: check the data processing agreement (Article 28 GDPR).",IF($F39="Yes","Private or free account: move to a company account or prohibit.",IF($J39="Yes","Add human review before sending to the client.","")))))</f>
        <v/>
      </c>
      <c r="P39" s="9"/>
      <c r="Q39" s="9"/>
      <c r="R39" s="12"/>
      <c r="S39" s="9"/>
    </row>
    <row r="40" customFormat="false" ht="15" hidden="false" customHeight="false" outlineLevel="0" collapsed="fals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10" t="str">
        <f aca="false">IF($B40="","",IF($G40="Red",Scoring!$B$6,IF($G40="Yellow",Scoring!$B$5,IF($G40="Green",Scoring!$B$4,0)))+IF($H40="Yes",Scoring!$B$7,0)+IF($I40="Yes",Scoring!$B$8,0)+IF($J40="Yes",Scoring!$B$9,0)+IF($K40="Yes",Scoring!$B$10,0)+IF($F40="Yes",Scoring!$B$11,0)+IF($L40="Yes",Scoring!$B$12,0))</f>
        <v/>
      </c>
      <c r="N40" s="11" t="str">
        <f aca="false">IF($B40="","",IF(OR($I40="Yes",$M40&gt;=Scoring!$B$18),"High",IF($M40&gt;=Scoring!$B$17,"Medium","Low")))</f>
        <v/>
      </c>
      <c r="O40" s="10" t="str">
        <f aca="false">IF($B40="","",IF($I40="Yes","Possible high-risk area (AI Act, Annex III). Legal consultation.",IF(AND($H40="Yes",$L40="Yes"),"Personal data: check the data processing agreement (Article 28 GDPR).",IF($F40="Yes","Private or free account: move to a company account or prohibit.",IF($J40="Yes","Add human review before sending to the client.","")))))</f>
        <v/>
      </c>
      <c r="P40" s="9"/>
      <c r="Q40" s="9"/>
      <c r="R40" s="12"/>
      <c r="S40" s="9"/>
    </row>
    <row r="41" customFormat="false" ht="15" hidden="false" customHeight="false" outlineLevel="0" collapsed="fals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10" t="str">
        <f aca="false">IF($B41="","",IF($G41="Red",Scoring!$B$6,IF($G41="Yellow",Scoring!$B$5,IF($G41="Green",Scoring!$B$4,0)))+IF($H41="Yes",Scoring!$B$7,0)+IF($I41="Yes",Scoring!$B$8,0)+IF($J41="Yes",Scoring!$B$9,0)+IF($K41="Yes",Scoring!$B$10,0)+IF($F41="Yes",Scoring!$B$11,0)+IF($L41="Yes",Scoring!$B$12,0))</f>
        <v/>
      </c>
      <c r="N41" s="11" t="str">
        <f aca="false">IF($B41="","",IF(OR($I41="Yes",$M41&gt;=Scoring!$B$18),"High",IF($M41&gt;=Scoring!$B$17,"Medium","Low")))</f>
        <v/>
      </c>
      <c r="O41" s="10" t="str">
        <f aca="false">IF($B41="","",IF($I41="Yes","Possible high-risk area (AI Act, Annex III). Legal consultation.",IF(AND($H41="Yes",$L41="Yes"),"Personal data: check the data processing agreement (Article 28 GDPR).",IF($F41="Yes","Private or free account: move to a company account or prohibit.",IF($J41="Yes","Add human review before sending to the client.","")))))</f>
        <v/>
      </c>
      <c r="P41" s="9"/>
      <c r="Q41" s="9"/>
      <c r="R41" s="12"/>
      <c r="S41" s="9"/>
    </row>
    <row r="42" customFormat="false" ht="15" hidden="false" customHeight="false" outlineLevel="0" collapsed="fals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10" t="str">
        <f aca="false">IF($B42="","",IF($G42="Red",Scoring!$B$6,IF($G42="Yellow",Scoring!$B$5,IF($G42="Green",Scoring!$B$4,0)))+IF($H42="Yes",Scoring!$B$7,0)+IF($I42="Yes",Scoring!$B$8,0)+IF($J42="Yes",Scoring!$B$9,0)+IF($K42="Yes",Scoring!$B$10,0)+IF($F42="Yes",Scoring!$B$11,0)+IF($L42="Yes",Scoring!$B$12,0))</f>
        <v/>
      </c>
      <c r="N42" s="11" t="str">
        <f aca="false">IF($B42="","",IF(OR($I42="Yes",$M42&gt;=Scoring!$B$18),"High",IF($M42&gt;=Scoring!$B$17,"Medium","Low")))</f>
        <v/>
      </c>
      <c r="O42" s="10" t="str">
        <f aca="false">IF($B42="","",IF($I42="Yes","Possible high-risk area (AI Act, Annex III). Legal consultation.",IF(AND($H42="Yes",$L42="Yes"),"Personal data: check the data processing agreement (Article 28 GDPR).",IF($F42="Yes","Private or free account: move to a company account or prohibit.",IF($J42="Yes","Add human review before sending to the client.","")))))</f>
        <v/>
      </c>
      <c r="P42" s="9"/>
      <c r="Q42" s="9"/>
      <c r="R42" s="12"/>
      <c r="S42" s="9"/>
    </row>
    <row r="43" customFormat="false" ht="15" hidden="false" customHeight="false" outlineLevel="0" collapsed="fals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10" t="str">
        <f aca="false">IF($B43="","",IF($G43="Red",Scoring!$B$6,IF($G43="Yellow",Scoring!$B$5,IF($G43="Green",Scoring!$B$4,0)))+IF($H43="Yes",Scoring!$B$7,0)+IF($I43="Yes",Scoring!$B$8,0)+IF($J43="Yes",Scoring!$B$9,0)+IF($K43="Yes",Scoring!$B$10,0)+IF($F43="Yes",Scoring!$B$11,0)+IF($L43="Yes",Scoring!$B$12,0))</f>
        <v/>
      </c>
      <c r="N43" s="11" t="str">
        <f aca="false">IF($B43="","",IF(OR($I43="Yes",$M43&gt;=Scoring!$B$18),"High",IF($M43&gt;=Scoring!$B$17,"Medium","Low")))</f>
        <v/>
      </c>
      <c r="O43" s="10" t="str">
        <f aca="false">IF($B43="","",IF($I43="Yes","Possible high-risk area (AI Act, Annex III). Legal consultation.",IF(AND($H43="Yes",$L43="Yes"),"Personal data: check the data processing agreement (Article 28 GDPR).",IF($F43="Yes","Private or free account: move to a company account or prohibit.",IF($J43="Yes","Add human review before sending to the client.","")))))</f>
        <v/>
      </c>
      <c r="P43" s="9"/>
      <c r="Q43" s="9"/>
      <c r="R43" s="12"/>
      <c r="S43" s="9"/>
    </row>
    <row r="44" customFormat="false" ht="15" hidden="false" customHeight="false" outlineLevel="0" collapsed="fals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10" t="str">
        <f aca="false">IF($B44="","",IF($G44="Red",Scoring!$B$6,IF($G44="Yellow",Scoring!$B$5,IF($G44="Green",Scoring!$B$4,0)))+IF($H44="Yes",Scoring!$B$7,0)+IF($I44="Yes",Scoring!$B$8,0)+IF($J44="Yes",Scoring!$B$9,0)+IF($K44="Yes",Scoring!$B$10,0)+IF($F44="Yes",Scoring!$B$11,0)+IF($L44="Yes",Scoring!$B$12,0))</f>
        <v/>
      </c>
      <c r="N44" s="11" t="str">
        <f aca="false">IF($B44="","",IF(OR($I44="Yes",$M44&gt;=Scoring!$B$18),"High",IF($M44&gt;=Scoring!$B$17,"Medium","Low")))</f>
        <v/>
      </c>
      <c r="O44" s="10" t="str">
        <f aca="false">IF($B44="","",IF($I44="Yes","Possible high-risk area (AI Act, Annex III). Legal consultation.",IF(AND($H44="Yes",$L44="Yes"),"Personal data: check the data processing agreement (Article 28 GDPR).",IF($F44="Yes","Private or free account: move to a company account or prohibit.",IF($J44="Yes","Add human review before sending to the client.","")))))</f>
        <v/>
      </c>
      <c r="P44" s="9"/>
      <c r="Q44" s="9"/>
      <c r="R44" s="12"/>
      <c r="S44" s="9"/>
    </row>
    <row r="45" customFormat="false" ht="15" hidden="false" customHeight="false" outlineLevel="0" collapsed="fals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10" t="str">
        <f aca="false">IF($B45="","",IF($G45="Red",Scoring!$B$6,IF($G45="Yellow",Scoring!$B$5,IF($G45="Green",Scoring!$B$4,0)))+IF($H45="Yes",Scoring!$B$7,0)+IF($I45="Yes",Scoring!$B$8,0)+IF($J45="Yes",Scoring!$B$9,0)+IF($K45="Yes",Scoring!$B$10,0)+IF($F45="Yes",Scoring!$B$11,0)+IF($L45="Yes",Scoring!$B$12,0))</f>
        <v/>
      </c>
      <c r="N45" s="11" t="str">
        <f aca="false">IF($B45="","",IF(OR($I45="Yes",$M45&gt;=Scoring!$B$18),"High",IF($M45&gt;=Scoring!$B$17,"Medium","Low")))</f>
        <v/>
      </c>
      <c r="O45" s="10" t="str">
        <f aca="false">IF($B45="","",IF($I45="Yes","Possible high-risk area (AI Act, Annex III). Legal consultation.",IF(AND($H45="Yes",$L45="Yes"),"Personal data: check the data processing agreement (Article 28 GDPR).",IF($F45="Yes","Private or free account: move to a company account or prohibit.",IF($J45="Yes","Add human review before sending to the client.","")))))</f>
        <v/>
      </c>
      <c r="P45" s="9"/>
      <c r="Q45" s="9"/>
      <c r="R45" s="12"/>
      <c r="S45" s="9"/>
    </row>
    <row r="46" customFormat="false" ht="15" hidden="false" customHeight="false" outlineLevel="0" collapsed="fals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10" t="str">
        <f aca="false">IF($B46="","",IF($G46="Red",Scoring!$B$6,IF($G46="Yellow",Scoring!$B$5,IF($G46="Green",Scoring!$B$4,0)))+IF($H46="Yes",Scoring!$B$7,0)+IF($I46="Yes",Scoring!$B$8,0)+IF($J46="Yes",Scoring!$B$9,0)+IF($K46="Yes",Scoring!$B$10,0)+IF($F46="Yes",Scoring!$B$11,0)+IF($L46="Yes",Scoring!$B$12,0))</f>
        <v/>
      </c>
      <c r="N46" s="11" t="str">
        <f aca="false">IF($B46="","",IF(OR($I46="Yes",$M46&gt;=Scoring!$B$18),"High",IF($M46&gt;=Scoring!$B$17,"Medium","Low")))</f>
        <v/>
      </c>
      <c r="O46" s="10" t="str">
        <f aca="false">IF($B46="","",IF($I46="Yes","Possible high-risk area (AI Act, Annex III). Legal consultation.",IF(AND($H46="Yes",$L46="Yes"),"Personal data: check the data processing agreement (Article 28 GDPR).",IF($F46="Yes","Private or free account: move to a company account or prohibit.",IF($J46="Yes","Add human review before sending to the client.","")))))</f>
        <v/>
      </c>
      <c r="P46" s="9"/>
      <c r="Q46" s="9"/>
      <c r="R46" s="12"/>
      <c r="S46" s="9"/>
    </row>
    <row r="47" customFormat="false" ht="15" hidden="false" customHeight="false" outlineLevel="0" collapsed="fals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10" t="str">
        <f aca="false">IF($B47="","",IF($G47="Red",Scoring!$B$6,IF($G47="Yellow",Scoring!$B$5,IF($G47="Green",Scoring!$B$4,0)))+IF($H47="Yes",Scoring!$B$7,0)+IF($I47="Yes",Scoring!$B$8,0)+IF($J47="Yes",Scoring!$B$9,0)+IF($K47="Yes",Scoring!$B$10,0)+IF($F47="Yes",Scoring!$B$11,0)+IF($L47="Yes",Scoring!$B$12,0))</f>
        <v/>
      </c>
      <c r="N47" s="11" t="str">
        <f aca="false">IF($B47="","",IF(OR($I47="Yes",$M47&gt;=Scoring!$B$18),"High",IF($M47&gt;=Scoring!$B$17,"Medium","Low")))</f>
        <v/>
      </c>
      <c r="O47" s="10" t="str">
        <f aca="false">IF($B47="","",IF($I47="Yes","Possible high-risk area (AI Act, Annex III). Legal consultation.",IF(AND($H47="Yes",$L47="Yes"),"Personal data: check the data processing agreement (Article 28 GDPR).",IF($F47="Yes","Private or free account: move to a company account or prohibit.",IF($J47="Yes","Add human review before sending to the client.","")))))</f>
        <v/>
      </c>
      <c r="P47" s="9"/>
      <c r="Q47" s="9"/>
      <c r="R47" s="12"/>
      <c r="S47" s="9"/>
    </row>
    <row r="48" customFormat="false" ht="15" hidden="false" customHeight="false" outlineLevel="0" collapsed="fals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10" t="str">
        <f aca="false">IF($B48="","",IF($G48="Red",Scoring!$B$6,IF($G48="Yellow",Scoring!$B$5,IF($G48="Green",Scoring!$B$4,0)))+IF($H48="Yes",Scoring!$B$7,0)+IF($I48="Yes",Scoring!$B$8,0)+IF($J48="Yes",Scoring!$B$9,0)+IF($K48="Yes",Scoring!$B$10,0)+IF($F48="Yes",Scoring!$B$11,0)+IF($L48="Yes",Scoring!$B$12,0))</f>
        <v/>
      </c>
      <c r="N48" s="11" t="str">
        <f aca="false">IF($B48="","",IF(OR($I48="Yes",$M48&gt;=Scoring!$B$18),"High",IF($M48&gt;=Scoring!$B$17,"Medium","Low")))</f>
        <v/>
      </c>
      <c r="O48" s="10" t="str">
        <f aca="false">IF($B48="","",IF($I48="Yes","Possible high-risk area (AI Act, Annex III). Legal consultation.",IF(AND($H48="Yes",$L48="Yes"),"Personal data: check the data processing agreement (Article 28 GDPR).",IF($F48="Yes","Private or free account: move to a company account or prohibit.",IF($J48="Yes","Add human review before sending to the client.","")))))</f>
        <v/>
      </c>
      <c r="P48" s="9"/>
      <c r="Q48" s="9"/>
      <c r="R48" s="12"/>
      <c r="S48" s="9"/>
    </row>
    <row r="49" customFormat="false" ht="15" hidden="false" customHeight="false" outlineLevel="0" collapsed="fals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10" t="str">
        <f aca="false">IF($B49="","",IF($G49="Red",Scoring!$B$6,IF($G49="Yellow",Scoring!$B$5,IF($G49="Green",Scoring!$B$4,0)))+IF($H49="Yes",Scoring!$B$7,0)+IF($I49="Yes",Scoring!$B$8,0)+IF($J49="Yes",Scoring!$B$9,0)+IF($K49="Yes",Scoring!$B$10,0)+IF($F49="Yes",Scoring!$B$11,0)+IF($L49="Yes",Scoring!$B$12,0))</f>
        <v/>
      </c>
      <c r="N49" s="11" t="str">
        <f aca="false">IF($B49="","",IF(OR($I49="Yes",$M49&gt;=Scoring!$B$18),"High",IF($M49&gt;=Scoring!$B$17,"Medium","Low")))</f>
        <v/>
      </c>
      <c r="O49" s="10" t="str">
        <f aca="false">IF($B49="","",IF($I49="Yes","Possible high-risk area (AI Act, Annex III). Legal consultation.",IF(AND($H49="Yes",$L49="Yes"),"Personal data: check the data processing agreement (Article 28 GDPR).",IF($F49="Yes","Private or free account: move to a company account or prohibit.",IF($J49="Yes","Add human review before sending to the client.","")))))</f>
        <v/>
      </c>
      <c r="P49" s="9"/>
      <c r="Q49" s="9"/>
      <c r="R49" s="12"/>
      <c r="S49" s="9"/>
    </row>
    <row r="50" customFormat="false" ht="15" hidden="false" customHeight="false" outlineLevel="0" collapsed="fals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10" t="str">
        <f aca="false">IF($B50="","",IF($G50="Red",Scoring!$B$6,IF($G50="Yellow",Scoring!$B$5,IF($G50="Green",Scoring!$B$4,0)))+IF($H50="Yes",Scoring!$B$7,0)+IF($I50="Yes",Scoring!$B$8,0)+IF($J50="Yes",Scoring!$B$9,0)+IF($K50="Yes",Scoring!$B$10,0)+IF($F50="Yes",Scoring!$B$11,0)+IF($L50="Yes",Scoring!$B$12,0))</f>
        <v/>
      </c>
      <c r="N50" s="11" t="str">
        <f aca="false">IF($B50="","",IF(OR($I50="Yes",$M50&gt;=Scoring!$B$18),"High",IF($M50&gt;=Scoring!$B$17,"Medium","Low")))</f>
        <v/>
      </c>
      <c r="O50" s="10" t="str">
        <f aca="false">IF($B50="","",IF($I50="Yes","Possible high-risk area (AI Act, Annex III). Legal consultation.",IF(AND($H50="Yes",$L50="Yes"),"Personal data: check the data processing agreement (Article 28 GDPR).",IF($F50="Yes","Private or free account: move to a company account or prohibit.",IF($J50="Yes","Add human review before sending to the client.","")))))</f>
        <v/>
      </c>
      <c r="P50" s="9"/>
      <c r="Q50" s="9"/>
      <c r="R50" s="12"/>
      <c r="S50" s="9"/>
    </row>
    <row r="51" customFormat="false" ht="15" hidden="false" customHeight="false" outlineLevel="0" collapsed="fals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10" t="str">
        <f aca="false">IF($B51="","",IF($G51="Red",Scoring!$B$6,IF($G51="Yellow",Scoring!$B$5,IF($G51="Green",Scoring!$B$4,0)))+IF($H51="Yes",Scoring!$B$7,0)+IF($I51="Yes",Scoring!$B$8,0)+IF($J51="Yes",Scoring!$B$9,0)+IF($K51="Yes",Scoring!$B$10,0)+IF($F51="Yes",Scoring!$B$11,0)+IF($L51="Yes",Scoring!$B$12,0))</f>
        <v/>
      </c>
      <c r="N51" s="11" t="str">
        <f aca="false">IF($B51="","",IF(OR($I51="Yes",$M51&gt;=Scoring!$B$18),"High",IF($M51&gt;=Scoring!$B$17,"Medium","Low")))</f>
        <v/>
      </c>
      <c r="O51" s="10" t="str">
        <f aca="false">IF($B51="","",IF($I51="Yes","Possible high-risk area (AI Act, Annex III). Legal consultation.",IF(AND($H51="Yes",$L51="Yes"),"Personal data: check the data processing agreement (Article 28 GDPR).",IF($F51="Yes","Private or free account: move to a company account or prohibit.",IF($J51="Yes","Add human review before sending to the client.","")))))</f>
        <v/>
      </c>
      <c r="P51" s="9"/>
      <c r="Q51" s="9"/>
      <c r="R51" s="12"/>
      <c r="S51" s="9"/>
    </row>
    <row r="52" customFormat="false" ht="15" hidden="false" customHeight="false" outlineLevel="0" collapsed="fals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10" t="str">
        <f aca="false">IF($B52="","",IF($G52="Red",Scoring!$B$6,IF($G52="Yellow",Scoring!$B$5,IF($G52="Green",Scoring!$B$4,0)))+IF($H52="Yes",Scoring!$B$7,0)+IF($I52="Yes",Scoring!$B$8,0)+IF($J52="Yes",Scoring!$B$9,0)+IF($K52="Yes",Scoring!$B$10,0)+IF($F52="Yes",Scoring!$B$11,0)+IF($L52="Yes",Scoring!$B$12,0))</f>
        <v/>
      </c>
      <c r="N52" s="11" t="str">
        <f aca="false">IF($B52="","",IF(OR($I52="Yes",$M52&gt;=Scoring!$B$18),"High",IF($M52&gt;=Scoring!$B$17,"Medium","Low")))</f>
        <v/>
      </c>
      <c r="O52" s="10" t="str">
        <f aca="false">IF($B52="","",IF($I52="Yes","Possible high-risk area (AI Act, Annex III). Legal consultation.",IF(AND($H52="Yes",$L52="Yes"),"Personal data: check the data processing agreement (Article 28 GDPR).",IF($F52="Yes","Private or free account: move to a company account or prohibit.",IF($J52="Yes","Add human review before sending to the client.","")))))</f>
        <v/>
      </c>
      <c r="P52" s="9"/>
      <c r="Q52" s="9"/>
      <c r="R52" s="12"/>
      <c r="S52" s="9"/>
    </row>
    <row r="53" customFormat="false" ht="15" hidden="false" customHeight="false" outlineLevel="0" collapsed="fals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10" t="str">
        <f aca="false">IF($B53="","",IF($G53="Red",Scoring!$B$6,IF($G53="Yellow",Scoring!$B$5,IF($G53="Green",Scoring!$B$4,0)))+IF($H53="Yes",Scoring!$B$7,0)+IF($I53="Yes",Scoring!$B$8,0)+IF($J53="Yes",Scoring!$B$9,0)+IF($K53="Yes",Scoring!$B$10,0)+IF($F53="Yes",Scoring!$B$11,0)+IF($L53="Yes",Scoring!$B$12,0))</f>
        <v/>
      </c>
      <c r="N53" s="11" t="str">
        <f aca="false">IF($B53="","",IF(OR($I53="Yes",$M53&gt;=Scoring!$B$18),"High",IF($M53&gt;=Scoring!$B$17,"Medium","Low")))</f>
        <v/>
      </c>
      <c r="O53" s="10" t="str">
        <f aca="false">IF($B53="","",IF($I53="Yes","Possible high-risk area (AI Act, Annex III). Legal consultation.",IF(AND($H53="Yes",$L53="Yes"),"Personal data: check the data processing agreement (Article 28 GDPR).",IF($F53="Yes","Private or free account: move to a company account or prohibit.",IF($J53="Yes","Add human review before sending to the client.","")))))</f>
        <v/>
      </c>
      <c r="P53" s="9"/>
      <c r="Q53" s="9"/>
      <c r="R53" s="12"/>
      <c r="S53" s="9"/>
    </row>
    <row r="54" customFormat="false" ht="15" hidden="false" customHeight="false" outlineLevel="0" collapsed="fals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10" t="str">
        <f aca="false">IF($B54="","",IF($G54="Red",Scoring!$B$6,IF($G54="Yellow",Scoring!$B$5,IF($G54="Green",Scoring!$B$4,0)))+IF($H54="Yes",Scoring!$B$7,0)+IF($I54="Yes",Scoring!$B$8,0)+IF($J54="Yes",Scoring!$B$9,0)+IF($K54="Yes",Scoring!$B$10,0)+IF($F54="Yes",Scoring!$B$11,0)+IF($L54="Yes",Scoring!$B$12,0))</f>
        <v/>
      </c>
      <c r="N54" s="11" t="str">
        <f aca="false">IF($B54="","",IF(OR($I54="Yes",$M54&gt;=Scoring!$B$18),"High",IF($M54&gt;=Scoring!$B$17,"Medium","Low")))</f>
        <v/>
      </c>
      <c r="O54" s="10" t="str">
        <f aca="false">IF($B54="","",IF($I54="Yes","Possible high-risk area (AI Act, Annex III). Legal consultation.",IF(AND($H54="Yes",$L54="Yes"),"Personal data: check the data processing agreement (Article 28 GDPR).",IF($F54="Yes","Private or free account: move to a company account or prohibit.",IF($J54="Yes","Add human review before sending to the client.","")))))</f>
        <v/>
      </c>
      <c r="P54" s="9"/>
      <c r="Q54" s="9"/>
      <c r="R54" s="12"/>
      <c r="S54" s="9"/>
    </row>
    <row r="55" customFormat="false" ht="15" hidden="false" customHeight="false" outlineLevel="0" collapsed="fals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10" t="str">
        <f aca="false">IF($B55="","",IF($G55="Red",Scoring!$B$6,IF($G55="Yellow",Scoring!$B$5,IF($G55="Green",Scoring!$B$4,0)))+IF($H55="Yes",Scoring!$B$7,0)+IF($I55="Yes",Scoring!$B$8,0)+IF($J55="Yes",Scoring!$B$9,0)+IF($K55="Yes",Scoring!$B$10,0)+IF($F55="Yes",Scoring!$B$11,0)+IF($L55="Yes",Scoring!$B$12,0))</f>
        <v/>
      </c>
      <c r="N55" s="11" t="str">
        <f aca="false">IF($B55="","",IF(OR($I55="Yes",$M55&gt;=Scoring!$B$18),"High",IF($M55&gt;=Scoring!$B$17,"Medium","Low")))</f>
        <v/>
      </c>
      <c r="O55" s="10" t="str">
        <f aca="false">IF($B55="","",IF($I55="Yes","Possible high-risk area (AI Act, Annex III). Legal consultation.",IF(AND($H55="Yes",$L55="Yes"),"Personal data: check the data processing agreement (Article 28 GDPR).",IF($F55="Yes","Private or free account: move to a company account or prohibit.",IF($J55="Yes","Add human review before sending to the client.","")))))</f>
        <v/>
      </c>
      <c r="P55" s="9"/>
      <c r="Q55" s="9"/>
      <c r="R55" s="12"/>
      <c r="S55" s="9"/>
    </row>
    <row r="56" customFormat="false" ht="15" hidden="false" customHeight="false" outlineLevel="0" collapsed="fals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10" t="str">
        <f aca="false">IF($B56="","",IF($G56="Red",Scoring!$B$6,IF($G56="Yellow",Scoring!$B$5,IF($G56="Green",Scoring!$B$4,0)))+IF($H56="Yes",Scoring!$B$7,0)+IF($I56="Yes",Scoring!$B$8,0)+IF($J56="Yes",Scoring!$B$9,0)+IF($K56="Yes",Scoring!$B$10,0)+IF($F56="Yes",Scoring!$B$11,0)+IF($L56="Yes",Scoring!$B$12,0))</f>
        <v/>
      </c>
      <c r="N56" s="11" t="str">
        <f aca="false">IF($B56="","",IF(OR($I56="Yes",$M56&gt;=Scoring!$B$18),"High",IF($M56&gt;=Scoring!$B$17,"Medium","Low")))</f>
        <v/>
      </c>
      <c r="O56" s="10" t="str">
        <f aca="false">IF($B56="","",IF($I56="Yes","Possible high-risk area (AI Act, Annex III). Legal consultation.",IF(AND($H56="Yes",$L56="Yes"),"Personal data: check the data processing agreement (Article 28 GDPR).",IF($F56="Yes","Private or free account: move to a company account or prohibit.",IF($J56="Yes","Add human review before sending to the client.","")))))</f>
        <v/>
      </c>
      <c r="P56" s="9"/>
      <c r="Q56" s="9"/>
      <c r="R56" s="12"/>
      <c r="S56" s="9"/>
    </row>
    <row r="57" customFormat="false" ht="15" hidden="false" customHeight="false" outlineLevel="0" collapsed="fals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10" t="str">
        <f aca="false">IF($B57="","",IF($G57="Red",Scoring!$B$6,IF($G57="Yellow",Scoring!$B$5,IF($G57="Green",Scoring!$B$4,0)))+IF($H57="Yes",Scoring!$B$7,0)+IF($I57="Yes",Scoring!$B$8,0)+IF($J57="Yes",Scoring!$B$9,0)+IF($K57="Yes",Scoring!$B$10,0)+IF($F57="Yes",Scoring!$B$11,0)+IF($L57="Yes",Scoring!$B$12,0))</f>
        <v/>
      </c>
      <c r="N57" s="11" t="str">
        <f aca="false">IF($B57="","",IF(OR($I57="Yes",$M57&gt;=Scoring!$B$18),"High",IF($M57&gt;=Scoring!$B$17,"Medium","Low")))</f>
        <v/>
      </c>
      <c r="O57" s="10" t="str">
        <f aca="false">IF($B57="","",IF($I57="Yes","Possible high-risk area (AI Act, Annex III). Legal consultation.",IF(AND($H57="Yes",$L57="Yes"),"Personal data: check the data processing agreement (Article 28 GDPR).",IF($F57="Yes","Private or free account: move to a company account or prohibit.",IF($J57="Yes","Add human review before sending to the client.","")))))</f>
        <v/>
      </c>
      <c r="P57" s="9"/>
      <c r="Q57" s="9"/>
      <c r="R57" s="12"/>
      <c r="S57" s="9"/>
    </row>
    <row r="58" customFormat="false" ht="15" hidden="false" customHeight="false" outlineLevel="0" collapsed="fals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10" t="str">
        <f aca="false">IF($B58="","",IF($G58="Red",Scoring!$B$6,IF($G58="Yellow",Scoring!$B$5,IF($G58="Green",Scoring!$B$4,0)))+IF($H58="Yes",Scoring!$B$7,0)+IF($I58="Yes",Scoring!$B$8,0)+IF($J58="Yes",Scoring!$B$9,0)+IF($K58="Yes",Scoring!$B$10,0)+IF($F58="Yes",Scoring!$B$11,0)+IF($L58="Yes",Scoring!$B$12,0))</f>
        <v/>
      </c>
      <c r="N58" s="11" t="str">
        <f aca="false">IF($B58="","",IF(OR($I58="Yes",$M58&gt;=Scoring!$B$18),"High",IF($M58&gt;=Scoring!$B$17,"Medium","Low")))</f>
        <v/>
      </c>
      <c r="O58" s="10" t="str">
        <f aca="false">IF($B58="","",IF($I58="Yes","Possible high-risk area (AI Act, Annex III). Legal consultation.",IF(AND($H58="Yes",$L58="Yes"),"Personal data: check the data processing agreement (Article 28 GDPR).",IF($F58="Yes","Private or free account: move to a company account or prohibit.",IF($J58="Yes","Add human review before sending to the client.","")))))</f>
        <v/>
      </c>
      <c r="P58" s="9"/>
      <c r="Q58" s="9"/>
      <c r="R58" s="12"/>
      <c r="S58" s="9"/>
    </row>
    <row r="59" customFormat="false" ht="15" hidden="false" customHeight="false" outlineLevel="0" collapsed="fals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10" t="str">
        <f aca="false">IF($B59="","",IF($G59="Red",Scoring!$B$6,IF($G59="Yellow",Scoring!$B$5,IF($G59="Green",Scoring!$B$4,0)))+IF($H59="Yes",Scoring!$B$7,0)+IF($I59="Yes",Scoring!$B$8,0)+IF($J59="Yes",Scoring!$B$9,0)+IF($K59="Yes",Scoring!$B$10,0)+IF($F59="Yes",Scoring!$B$11,0)+IF($L59="Yes",Scoring!$B$12,0))</f>
        <v/>
      </c>
      <c r="N59" s="11" t="str">
        <f aca="false">IF($B59="","",IF(OR($I59="Yes",$M59&gt;=Scoring!$B$18),"High",IF($M59&gt;=Scoring!$B$17,"Medium","Low")))</f>
        <v/>
      </c>
      <c r="O59" s="10" t="str">
        <f aca="false">IF($B59="","",IF($I59="Yes","Possible high-risk area (AI Act, Annex III). Legal consultation.",IF(AND($H59="Yes",$L59="Yes"),"Personal data: check the data processing agreement (Article 28 GDPR).",IF($F59="Yes","Private or free account: move to a company account or prohibit.",IF($J59="Yes","Add human review before sending to the client.","")))))</f>
        <v/>
      </c>
      <c r="P59" s="9"/>
      <c r="Q59" s="9"/>
      <c r="R59" s="12"/>
      <c r="S59" s="9"/>
    </row>
    <row r="60" customFormat="false" ht="15" hidden="false" customHeight="false" outlineLevel="0" collapsed="fals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10" t="str">
        <f aca="false">IF($B60="","",IF($G60="Red",Scoring!$B$6,IF($G60="Yellow",Scoring!$B$5,IF($G60="Green",Scoring!$B$4,0)))+IF($H60="Yes",Scoring!$B$7,0)+IF($I60="Yes",Scoring!$B$8,0)+IF($J60="Yes",Scoring!$B$9,0)+IF($K60="Yes",Scoring!$B$10,0)+IF($F60="Yes",Scoring!$B$11,0)+IF($L60="Yes",Scoring!$B$12,0))</f>
        <v/>
      </c>
      <c r="N60" s="11" t="str">
        <f aca="false">IF($B60="","",IF(OR($I60="Yes",$M60&gt;=Scoring!$B$18),"High",IF($M60&gt;=Scoring!$B$17,"Medium","Low")))</f>
        <v/>
      </c>
      <c r="O60" s="10" t="str">
        <f aca="false">IF($B60="","",IF($I60="Yes","Possible high-risk area (AI Act, Annex III). Legal consultation.",IF(AND($H60="Yes",$L60="Yes"),"Personal data: check the data processing agreement (Article 28 GDPR).",IF($F60="Yes","Private or free account: move to a company account or prohibit.",IF($J60="Yes","Add human review before sending to the client.","")))))</f>
        <v/>
      </c>
      <c r="P60" s="9"/>
      <c r="Q60" s="9"/>
      <c r="R60" s="12"/>
      <c r="S60" s="9"/>
    </row>
    <row r="61" customFormat="false" ht="15" hidden="false" customHeight="false" outlineLevel="0" collapsed="fals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10" t="str">
        <f aca="false">IF($B61="","",IF($G61="Red",Scoring!$B$6,IF($G61="Yellow",Scoring!$B$5,IF($G61="Green",Scoring!$B$4,0)))+IF($H61="Yes",Scoring!$B$7,0)+IF($I61="Yes",Scoring!$B$8,0)+IF($J61="Yes",Scoring!$B$9,0)+IF($K61="Yes",Scoring!$B$10,0)+IF($F61="Yes",Scoring!$B$11,0)+IF($L61="Yes",Scoring!$B$12,0))</f>
        <v/>
      </c>
      <c r="N61" s="11" t="str">
        <f aca="false">IF($B61="","",IF(OR($I61="Yes",$M61&gt;=Scoring!$B$18),"High",IF($M61&gt;=Scoring!$B$17,"Medium","Low")))</f>
        <v/>
      </c>
      <c r="O61" s="10" t="str">
        <f aca="false">IF($B61="","",IF($I61="Yes","Possible high-risk area (AI Act, Annex III). Legal consultation.",IF(AND($H61="Yes",$L61="Yes"),"Personal data: check the data processing agreement (Article 28 GDPR).",IF($F61="Yes","Private or free account: move to a company account or prohibit.",IF($J61="Yes","Add human review before sending to the client.","")))))</f>
        <v/>
      </c>
      <c r="P61" s="9"/>
      <c r="Q61" s="9"/>
      <c r="R61" s="12"/>
      <c r="S61" s="9"/>
    </row>
    <row r="62" customFormat="false" ht="15" hidden="false" customHeight="false" outlineLevel="0" collapsed="fals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10" t="str">
        <f aca="false">IF($B62="","",IF($G62="Red",Scoring!$B$6,IF($G62="Yellow",Scoring!$B$5,IF($G62="Green",Scoring!$B$4,0)))+IF($H62="Yes",Scoring!$B$7,0)+IF($I62="Yes",Scoring!$B$8,0)+IF($J62="Yes",Scoring!$B$9,0)+IF($K62="Yes",Scoring!$B$10,0)+IF($F62="Yes",Scoring!$B$11,0)+IF($L62="Yes",Scoring!$B$12,0))</f>
        <v/>
      </c>
      <c r="N62" s="11" t="str">
        <f aca="false">IF($B62="","",IF(OR($I62="Yes",$M62&gt;=Scoring!$B$18),"High",IF($M62&gt;=Scoring!$B$17,"Medium","Low")))</f>
        <v/>
      </c>
      <c r="O62" s="10" t="str">
        <f aca="false">IF($B62="","",IF($I62="Yes","Possible high-risk area (AI Act, Annex III). Legal consultation.",IF(AND($H62="Yes",$L62="Yes"),"Personal data: check the data processing agreement (Article 28 GDPR).",IF($F62="Yes","Private or free account: move to a company account or prohibit.",IF($J62="Yes","Add human review before sending to the client.","")))))</f>
        <v/>
      </c>
      <c r="P62" s="9"/>
      <c r="Q62" s="9"/>
      <c r="R62" s="12"/>
      <c r="S62" s="9"/>
    </row>
    <row r="63" customFormat="false" ht="15" hidden="false" customHeight="false" outlineLevel="0" collapsed="fals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10" t="str">
        <f aca="false">IF($B63="","",IF($G63="Red",Scoring!$B$6,IF($G63="Yellow",Scoring!$B$5,IF($G63="Green",Scoring!$B$4,0)))+IF($H63="Yes",Scoring!$B$7,0)+IF($I63="Yes",Scoring!$B$8,0)+IF($J63="Yes",Scoring!$B$9,0)+IF($K63="Yes",Scoring!$B$10,0)+IF($F63="Yes",Scoring!$B$11,0)+IF($L63="Yes",Scoring!$B$12,0))</f>
        <v/>
      </c>
      <c r="N63" s="11" t="str">
        <f aca="false">IF($B63="","",IF(OR($I63="Yes",$M63&gt;=Scoring!$B$18),"High",IF($M63&gt;=Scoring!$B$17,"Medium","Low")))</f>
        <v/>
      </c>
      <c r="O63" s="10" t="str">
        <f aca="false">IF($B63="","",IF($I63="Yes","Possible high-risk area (AI Act, Annex III). Legal consultation.",IF(AND($H63="Yes",$L63="Yes"),"Personal data: check the data processing agreement (Article 28 GDPR).",IF($F63="Yes","Private or free account: move to a company account or prohibit.",IF($J63="Yes","Add human review before sending to the client.","")))))</f>
        <v/>
      </c>
      <c r="P63" s="9"/>
      <c r="Q63" s="9"/>
      <c r="R63" s="12"/>
      <c r="S63" s="9"/>
    </row>
    <row r="64" customFormat="false" ht="15" hidden="false" customHeight="false" outlineLevel="0" collapsed="fals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10" t="str">
        <f aca="false">IF($B64="","",IF($G64="Red",Scoring!$B$6,IF($G64="Yellow",Scoring!$B$5,IF($G64="Green",Scoring!$B$4,0)))+IF($H64="Yes",Scoring!$B$7,0)+IF($I64="Yes",Scoring!$B$8,0)+IF($J64="Yes",Scoring!$B$9,0)+IF($K64="Yes",Scoring!$B$10,0)+IF($F64="Yes",Scoring!$B$11,0)+IF($L64="Yes",Scoring!$B$12,0))</f>
        <v/>
      </c>
      <c r="N64" s="11" t="str">
        <f aca="false">IF($B64="","",IF(OR($I64="Yes",$M64&gt;=Scoring!$B$18),"High",IF($M64&gt;=Scoring!$B$17,"Medium","Low")))</f>
        <v/>
      </c>
      <c r="O64" s="10" t="str">
        <f aca="false">IF($B64="","",IF($I64="Yes","Possible high-risk area (AI Act, Annex III). Legal consultation.",IF(AND($H64="Yes",$L64="Yes"),"Personal data: check the data processing agreement (Article 28 GDPR).",IF($F64="Yes","Private or free account: move to a company account or prohibit.",IF($J64="Yes","Add human review before sending to the client.","")))))</f>
        <v/>
      </c>
      <c r="P64" s="9"/>
      <c r="Q64" s="9"/>
      <c r="R64" s="12"/>
      <c r="S64" s="9"/>
    </row>
  </sheetData>
  <autoFilter ref="A4:S64"/>
  <conditionalFormatting sqref="N5:N64">
    <cfRule type="cellIs" priority="2" operator="equal" aboveAverage="0" equalAverage="0" bottom="0" percent="0" rank="0" text="" dxfId="6">
      <formula>"High"</formula>
    </cfRule>
    <cfRule type="cellIs" priority="3" operator="equal" aboveAverage="0" equalAverage="0" bottom="0" percent="0" rank="0" text="" dxfId="7">
      <formula>"Medium"</formula>
    </cfRule>
    <cfRule type="cellIs" priority="4" operator="equal" aboveAverage="0" equalAverage="0" bottom="0" percent="0" rank="0" text="" dxfId="8">
      <formula>"Low"</formula>
    </cfRule>
  </conditionalFormatting>
  <conditionalFormatting sqref="P5:P64">
    <cfRule type="cellIs" priority="5" operator="equal" aboveAverage="0" equalAverage="0" bottom="0" percent="0" rank="0" text="" dxfId="6">
      <formula>"Prohibited"</formula>
    </cfRule>
  </conditionalFormatting>
  <dataValidations count="3">
    <dataValidation allowBlank="true" errorStyle="stop" operator="between" showDropDown="false" showErrorMessage="false" showInputMessage="false" sqref="F5:F64 H5:L64" type="list">
      <formula1>"Yes,No"</formula1>
      <formula2>0</formula2>
    </dataValidation>
    <dataValidation allowBlank="true" errorStyle="stop" operator="between" showDropDown="false" showErrorMessage="false" showInputMessage="false" sqref="G5:G64" type="list">
      <formula1>"Green,Yellow,Red"</formula1>
      <formula2>0</formula2>
    </dataValidation>
    <dataValidation allowBlank="true" errorStyle="stop" operator="between" showDropDown="false" showErrorMessage="false" showInputMessage="false" sqref="P5:P64" type="list">
      <formula1>"Approved,Under assessment,Prohibited"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4"/>
    <col collapsed="false" customWidth="true" hidden="false" outlineLevel="0" max="5" min="2" style="1" width="13"/>
  </cols>
  <sheetData>
    <row r="1" customFormat="false" ht="17.35" hidden="false" customHeight="false" outlineLevel="0" collapsed="false">
      <c r="A1" s="6" t="s">
        <v>44</v>
      </c>
    </row>
    <row r="2" customFormat="false" ht="15" hidden="false" customHeight="false" outlineLevel="0" collapsed="false">
      <c r="A2" s="7" t="s">
        <v>45</v>
      </c>
    </row>
    <row r="4" customFormat="false" ht="15" hidden="false" customHeight="false" outlineLevel="0" collapsed="false">
      <c r="A4" s="13" t="s">
        <v>46</v>
      </c>
      <c r="B4" s="13" t="s">
        <v>47</v>
      </c>
      <c r="C4" s="13" t="s">
        <v>48</v>
      </c>
      <c r="D4" s="13" t="s">
        <v>49</v>
      </c>
      <c r="E4" s="13" t="s">
        <v>50</v>
      </c>
    </row>
    <row r="5" customFormat="false" ht="15" hidden="false" customHeight="false" outlineLevel="0" collapsed="false">
      <c r="A5" s="14" t="s">
        <v>51</v>
      </c>
      <c r="B5" s="15" t="n">
        <f aca="false">COUNTIFS(Register!$N$5:$N$64,B$4,Register!$P$5:$P$64,$A5)</f>
        <v>0</v>
      </c>
      <c r="C5" s="15" t="n">
        <f aca="false">COUNTIFS(Register!$N$5:$N$64,C$4,Register!$P$5:$P$64,$A5)</f>
        <v>0</v>
      </c>
      <c r="D5" s="15" t="n">
        <f aca="false">COUNTIFS(Register!$N$5:$N$64,D$4,Register!$P$5:$P$64,$A5)</f>
        <v>0</v>
      </c>
      <c r="E5" s="16" t="n">
        <f aca="false">SUM(B5:D5)</f>
        <v>0</v>
      </c>
    </row>
    <row r="6" customFormat="false" ht="15" hidden="false" customHeight="false" outlineLevel="0" collapsed="false">
      <c r="A6" s="14" t="s">
        <v>41</v>
      </c>
      <c r="B6" s="15" t="n">
        <f aca="false">COUNTIFS(Register!$N$5:$N$64,B$4,Register!$P$5:$P$64,$A6)</f>
        <v>1</v>
      </c>
      <c r="C6" s="15" t="n">
        <f aca="false">COUNTIFS(Register!$N$5:$N$64,C$4,Register!$P$5:$P$64,$A6)</f>
        <v>0</v>
      </c>
      <c r="D6" s="15" t="n">
        <f aca="false">COUNTIFS(Register!$N$5:$N$64,D$4,Register!$P$5:$P$64,$A6)</f>
        <v>0</v>
      </c>
      <c r="E6" s="16" t="n">
        <f aca="false">SUM(B6:D6)</f>
        <v>1</v>
      </c>
    </row>
    <row r="7" customFormat="false" ht="15" hidden="false" customHeight="false" outlineLevel="0" collapsed="false">
      <c r="A7" s="14" t="s">
        <v>52</v>
      </c>
      <c r="B7" s="15" t="n">
        <f aca="false">COUNTIFS(Register!$N$5:$N$64,B$4,Register!$P$5:$P$64,$A7)</f>
        <v>0</v>
      </c>
      <c r="C7" s="15" t="n">
        <f aca="false">COUNTIFS(Register!$N$5:$N$64,C$4,Register!$P$5:$P$64,$A7)</f>
        <v>0</v>
      </c>
      <c r="D7" s="15" t="n">
        <f aca="false">COUNTIFS(Register!$N$5:$N$64,D$4,Register!$P$5:$P$64,$A7)</f>
        <v>0</v>
      </c>
      <c r="E7" s="16" t="n">
        <f aca="false">SUM(B7:D7)</f>
        <v>0</v>
      </c>
    </row>
    <row r="8" customFormat="false" ht="15" hidden="false" customHeight="false" outlineLevel="0" collapsed="false">
      <c r="A8" s="14" t="s">
        <v>53</v>
      </c>
      <c r="B8" s="15" t="n">
        <f aca="false">COUNTIFS(Register!$N$5:$N$64,B$4,Register!$P$5:$P$64,"")</f>
        <v>0</v>
      </c>
      <c r="C8" s="15" t="n">
        <f aca="false">COUNTIFS(Register!$N$5:$N$64,C$4,Register!$P$5:$P$64,"")</f>
        <v>0</v>
      </c>
      <c r="D8" s="15" t="n">
        <f aca="false">COUNTIFS(Register!$N$5:$N$64,D$4,Register!$P$5:$P$64,"")</f>
        <v>0</v>
      </c>
      <c r="E8" s="16" t="n">
        <f aca="false">SUM(B8:D8)</f>
        <v>0</v>
      </c>
    </row>
    <row r="9" customFormat="false" ht="15" hidden="false" customHeight="false" outlineLevel="0" collapsed="false">
      <c r="A9" s="17" t="s">
        <v>50</v>
      </c>
      <c r="B9" s="16" t="n">
        <f aca="false">SUM(B5:B8)</f>
        <v>1</v>
      </c>
      <c r="C9" s="16" t="n">
        <f aca="false">SUM(C5:C8)</f>
        <v>0</v>
      </c>
      <c r="D9" s="16" t="n">
        <f aca="false">SUM(D5:D8)</f>
        <v>0</v>
      </c>
      <c r="E9" s="16" t="n">
        <f aca="false">SUM(E5:E8)</f>
        <v>1</v>
      </c>
    </row>
    <row r="11" customFormat="false" ht="15" hidden="false" customHeight="false" outlineLevel="0" collapsed="false">
      <c r="A11" s="18" t="s">
        <v>54</v>
      </c>
      <c r="B11" s="19" t="n">
        <f aca="false">COUNTIF(Register!$F$5:$F$64,"Yes")</f>
        <v>0</v>
      </c>
    </row>
    <row r="12" customFormat="false" ht="15" hidden="false" customHeight="false" outlineLevel="0" collapsed="false">
      <c r="A12" s="18" t="s">
        <v>55</v>
      </c>
      <c r="B12" s="19" t="n">
        <f aca="false">COUNTIF(Register!$G$5:$G$64,"Red")</f>
        <v>0</v>
      </c>
    </row>
    <row r="13" customFormat="false" ht="15" hidden="false" customHeight="false" outlineLevel="0" collapsed="false">
      <c r="A13" s="18" t="s">
        <v>56</v>
      </c>
      <c r="B13" s="19" t="n">
        <f aca="false">COUNTIF(Register!$I$5:$I$64,"Yes")</f>
        <v>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46"/>
    <col collapsed="false" customWidth="true" hidden="false" outlineLevel="0" max="2" min="2" style="1" width="14"/>
    <col collapsed="false" customWidth="true" hidden="false" outlineLevel="0" max="3" min="3" style="1" width="60"/>
  </cols>
  <sheetData>
    <row r="1" customFormat="false" ht="15" hidden="false" customHeight="false" outlineLevel="0" collapsed="false">
      <c r="A1" s="20" t="s">
        <v>57</v>
      </c>
    </row>
    <row r="3" customFormat="false" ht="15" hidden="false" customHeight="false" outlineLevel="0" collapsed="false">
      <c r="A3" s="21" t="s">
        <v>58</v>
      </c>
      <c r="B3" s="21" t="s">
        <v>27</v>
      </c>
      <c r="C3" s="21" t="s">
        <v>59</v>
      </c>
    </row>
    <row r="4" customFormat="false" ht="15" hidden="false" customHeight="false" outlineLevel="0" collapsed="false">
      <c r="A4" s="14" t="s">
        <v>60</v>
      </c>
      <c r="B4" s="22" t="n">
        <v>0</v>
      </c>
      <c r="C4" s="14" t="s">
        <v>61</v>
      </c>
    </row>
    <row r="5" customFormat="false" ht="15" hidden="false" customHeight="false" outlineLevel="0" collapsed="false">
      <c r="A5" s="14" t="s">
        <v>62</v>
      </c>
      <c r="B5" s="22" t="n">
        <v>1</v>
      </c>
      <c r="C5" s="14" t="s">
        <v>63</v>
      </c>
    </row>
    <row r="6" customFormat="false" ht="15" hidden="false" customHeight="false" outlineLevel="0" collapsed="false">
      <c r="A6" s="14" t="s">
        <v>64</v>
      </c>
      <c r="B6" s="22" t="n">
        <v>3</v>
      </c>
      <c r="C6" s="14" t="s">
        <v>65</v>
      </c>
    </row>
    <row r="7" customFormat="false" ht="15" hidden="false" customHeight="false" outlineLevel="0" collapsed="false">
      <c r="A7" s="14" t="s">
        <v>66</v>
      </c>
      <c r="B7" s="22" t="n">
        <v>2</v>
      </c>
      <c r="C7" s="14" t="s">
        <v>67</v>
      </c>
    </row>
    <row r="8" customFormat="false" ht="15" hidden="false" customHeight="false" outlineLevel="0" collapsed="false">
      <c r="A8" s="14" t="s">
        <v>68</v>
      </c>
      <c r="B8" s="22" t="n">
        <v>3</v>
      </c>
      <c r="C8" s="14" t="s">
        <v>69</v>
      </c>
    </row>
    <row r="9" customFormat="false" ht="15" hidden="false" customHeight="false" outlineLevel="0" collapsed="false">
      <c r="A9" s="14" t="s">
        <v>70</v>
      </c>
      <c r="B9" s="22" t="n">
        <v>2</v>
      </c>
      <c r="C9" s="14" t="s">
        <v>71</v>
      </c>
    </row>
    <row r="10" customFormat="false" ht="15" hidden="false" customHeight="false" outlineLevel="0" collapsed="false">
      <c r="A10" s="14" t="s">
        <v>72</v>
      </c>
      <c r="B10" s="22" t="n">
        <v>2</v>
      </c>
      <c r="C10" s="14" t="s">
        <v>73</v>
      </c>
    </row>
    <row r="11" customFormat="false" ht="15" hidden="false" customHeight="false" outlineLevel="0" collapsed="false">
      <c r="A11" s="14" t="s">
        <v>74</v>
      </c>
      <c r="B11" s="22" t="n">
        <v>2</v>
      </c>
      <c r="C11" s="14" t="s">
        <v>75</v>
      </c>
    </row>
    <row r="12" customFormat="false" ht="15" hidden="false" customHeight="false" outlineLevel="0" collapsed="false">
      <c r="A12" s="14" t="s">
        <v>76</v>
      </c>
      <c r="B12" s="22" t="n">
        <v>1</v>
      </c>
      <c r="C12" s="14" t="s">
        <v>77</v>
      </c>
    </row>
    <row r="14" customFormat="false" ht="15" hidden="false" customHeight="false" outlineLevel="0" collapsed="false">
      <c r="A14" s="23" t="s">
        <v>78</v>
      </c>
    </row>
    <row r="15" customFormat="false" ht="15" hidden="false" customHeight="false" outlineLevel="0" collapsed="false">
      <c r="A15" s="21" t="s">
        <v>79</v>
      </c>
      <c r="B15" s="21" t="s">
        <v>80</v>
      </c>
    </row>
    <row r="16" customFormat="false" ht="15" hidden="false" customHeight="false" outlineLevel="0" collapsed="false">
      <c r="A16" s="14" t="s">
        <v>47</v>
      </c>
      <c r="B16" s="22" t="n">
        <v>0</v>
      </c>
    </row>
    <row r="17" customFormat="false" ht="15" hidden="false" customHeight="false" outlineLevel="0" collapsed="false">
      <c r="A17" s="14" t="s">
        <v>48</v>
      </c>
      <c r="B17" s="22" t="n">
        <v>3</v>
      </c>
    </row>
    <row r="18" customFormat="false" ht="15" hidden="false" customHeight="false" outlineLevel="0" collapsed="false">
      <c r="A18" s="14" t="s">
        <v>49</v>
      </c>
      <c r="B18" s="22" t="n">
        <v>6</v>
      </c>
    </row>
    <row r="20" customFormat="false" ht="15" hidden="false" customHeight="false" outlineLevel="0" collapsed="false">
      <c r="A20" s="7" t="s">
        <v>81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2026-10-06T08:01:23Z</dcterms:created>
  <dc:creator>openpyxl</dc:creator>
  <dc:description/>
  <dc:language>en-GB</dc:language>
  <cp:lastModifiedBy/>
  <dcterms:modified xsi:type="dcterms:W3CDTF">2026-10-06T08:01:23Z</dcterms:modified>
  <cp:revision>0</cp:revision>
  <dc:subject/>
  <dc:title>AI Tools Register and Risk Assessment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